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écnicos" sheetId="1" r:id="rId1"/>
    <sheet name="Operacional" sheetId="2" r:id="rId2"/>
    <sheet name="Superior" sheetId="3" r:id="rId3"/>
    <sheet name="TABELA" sheetId="4" r:id="rId4"/>
    <sheet name="Vacância" sheetId="5" r:id="rId5"/>
    <sheet name="Comissão" sheetId="6" r:id="rId6"/>
  </sheets>
  <definedNames>
    <definedName name="_xlnm.Print_Area" localSheetId="5">'Comissão'!$A$1:$D$16</definedName>
    <definedName name="_xlnm.Print_Titles" localSheetId="5">'Comissão'!$1:$13</definedName>
    <definedName name="_xlnm.Print_Titles" localSheetId="1">'Operacional'!$1:$13</definedName>
    <definedName name="_xlnm.Print_Titles" localSheetId="2">'Superior'!$1:$13</definedName>
    <definedName name="_xlnm.Print_Titles" localSheetId="0">'Técnicos'!$1:$13</definedName>
    <definedName name="Excel_BuiltIn_Print_Titles_1_1">'Técnicos'!$B$1:$IR$13</definedName>
    <definedName name="Excel_BuiltIn_Print_Titles_1_1_1">'Técnicos'!$B$1:$IL$13</definedName>
    <definedName name="Excel_BuiltIn_Print_Titles_1_1_1_1">'Técnicos'!$B$1:$IK$13</definedName>
    <definedName name="Excel_BuiltIn_Print_Titles_2_1">'Operacional'!$B$1:$IR$13</definedName>
    <definedName name="Excel_BuiltIn_Print_Titles_2_1_1">'Operacional'!$B$1:$IN$13</definedName>
    <definedName name="Excel_BuiltIn_Print_Titles_2_1_1_1">'Operacional'!$B$1:$IM$13</definedName>
    <definedName name="Excel_BuiltIn_Print_Titles_2_1_1_1_1">'Operacional'!$B$1:$IK$13</definedName>
    <definedName name="Excel_BuiltIn_Print_Titles_3_1">'Superior'!$B$1:$IS$13</definedName>
    <definedName name="Excel_BuiltIn_Print_Titles_3_1_1">'Superior'!$B$1:$IO$13</definedName>
    <definedName name="Excel_BuiltIn_Print_Titles_3_1_1_1">'Superior'!$B$1:$IN$13</definedName>
    <definedName name="Excel_BuiltIn_Print_Titles_3_1_1_1_1">'Superior'!$B$1:$IM$13</definedName>
    <definedName name="Excel_BuiltIn_Print_Titles_4_1">'Comissão'!$B$1:$FZ$13</definedName>
    <definedName name="Excel_BuiltIn_Print_Titles_4_1_1">'Comissão'!$B$1:$FW$13</definedName>
    <definedName name="Excel_BuiltIn_Print_Titles_4_1_1_1">'Comissão'!$B$1:$FU$13</definedName>
    <definedName name="Excel_BuiltIn_Print_Titles_7_1">'Comissão'!$A$1:$GV$13</definedName>
    <definedName name="Excel_BuiltIn_Print_Titles_7_1_1">'Comissão'!$A$1:$GQ$13</definedName>
    <definedName name="Excel_BuiltIn_Print_Titles_7_1_1_1">'Comissão'!$B$1:$GQ$13</definedName>
    <definedName name="Excel_BuiltIn_Print_Titles_7_1_1_1_1">'Comissão'!$B$1:$GI$13</definedName>
    <definedName name="Excel_BuiltIn_Print_Titles" localSheetId="0">'Técnicos'!$A$1:$IR$13</definedName>
    <definedName name="Excel_BuiltIn_Print_Titles" localSheetId="1">'Operacional'!$A$1:$IR$13</definedName>
    <definedName name="Excel_BuiltIn_Print_Titles" localSheetId="2">'Superior'!$A$1:$IS$13</definedName>
    <definedName name="Excel_BuiltIn_Print_Area" localSheetId="5">'Comissão'!$A$1:$D$42</definedName>
    <definedName name="Excel_BuiltIn_Print_Titles" localSheetId="5">'Comissão'!$A$1:$IK$13</definedName>
  </definedNames>
  <calcPr fullCalcOnLoad="1" fullPrecision="0"/>
</workbook>
</file>

<file path=xl/sharedStrings.xml><?xml version="1.0" encoding="utf-8"?>
<sst xmlns="http://schemas.openxmlformats.org/spreadsheetml/2006/main" count="475" uniqueCount="179">
  <si>
    <t>TABELA DE EMPREGOS – REFORMA DE 2004 – LC 418/04 E ALTERAÇÕES</t>
  </si>
  <si>
    <t>Repasse Geral Anual: Maio/2017 → 3,99% (LC 750/17)</t>
  </si>
  <si>
    <t>TÉCNICOS E ADMINISTRATIVOS</t>
  </si>
  <si>
    <t>EMPREGO</t>
  </si>
  <si>
    <t>NÍVEL</t>
  </si>
  <si>
    <t>SALÁRIO</t>
  </si>
  <si>
    <t>C.H.</t>
  </si>
  <si>
    <t>SITUAÇÃO</t>
  </si>
  <si>
    <t>Agente Administrativo I</t>
  </si>
  <si>
    <t>VI</t>
  </si>
  <si>
    <t>VACÂNCIA</t>
  </si>
  <si>
    <t>Agente Administrativo II</t>
  </si>
  <si>
    <t>VII</t>
  </si>
  <si>
    <t>Agente Contábil</t>
  </si>
  <si>
    <t>Agente Controlador</t>
  </si>
  <si>
    <t>X</t>
  </si>
  <si>
    <t>Agente de Combate a Vetores</t>
  </si>
  <si>
    <t>V</t>
  </si>
  <si>
    <t>Agente de Execuções Fiscais</t>
  </si>
  <si>
    <t>Agente de Fiscalização Imobiliária</t>
  </si>
  <si>
    <t>Agente de Fiscalização Mobiliária</t>
  </si>
  <si>
    <t>Agente de Saúde</t>
  </si>
  <si>
    <t>IV</t>
  </si>
  <si>
    <t>Agente de Tributos</t>
  </si>
  <si>
    <t>Agente Regulador</t>
  </si>
  <si>
    <t>Analista de Treinamento</t>
  </si>
  <si>
    <t>VIII</t>
  </si>
  <si>
    <t>Assistente de Planejamento</t>
  </si>
  <si>
    <t>IX</t>
  </si>
  <si>
    <t>Auxiliar de Biblioteca</t>
  </si>
  <si>
    <t>Auxiliar de Enfermagem</t>
  </si>
  <si>
    <t>Auxiliar de Escritório</t>
  </si>
  <si>
    <t>III</t>
  </si>
  <si>
    <t>Auxiliar de Odonto</t>
  </si>
  <si>
    <t>Auxiliar Técnico Desportivo</t>
  </si>
  <si>
    <t>Chefe do Setor de Compras Diretas</t>
  </si>
  <si>
    <t>XII</t>
  </si>
  <si>
    <t>Chefe do Setor de Educação de Jovens e Adultos</t>
  </si>
  <si>
    <t>Chefe do Setor de Educação Inclusiva</t>
  </si>
  <si>
    <t>Chefe do Setor de Merenda Escolar</t>
  </si>
  <si>
    <t>Chefe do Setor de Protocolo e Arquivo</t>
  </si>
  <si>
    <t>Chefe do Setor de Varrição de Vias Públicas</t>
  </si>
  <si>
    <t>Chefe do Setor de Varrição e Limpeza de Parques e Jardins</t>
  </si>
  <si>
    <t>Coordenador Especial de Conservação de Vias Públicas</t>
  </si>
  <si>
    <t>Coordenador Especial de Execução de Obras</t>
  </si>
  <si>
    <t>Coordenador Especial de Limpeza Pública</t>
  </si>
  <si>
    <t>Coordenador Especial de Parques e Jardins</t>
  </si>
  <si>
    <t>Encarregado de Atualização e Cobrança de Débitos</t>
  </si>
  <si>
    <t>XI</t>
  </si>
  <si>
    <t>Encarregado de Fiscalização de Indústria e Comércio</t>
  </si>
  <si>
    <t>Encarregado de Fiscalização Mobiliária</t>
  </si>
  <si>
    <t>Encarregado de Lançamento e Controle</t>
  </si>
  <si>
    <t>Encarregado de Mercado e Feiras</t>
  </si>
  <si>
    <t>Encarregado de Serviços de Trânsito</t>
  </si>
  <si>
    <t>Escriturário</t>
  </si>
  <si>
    <t>Escriturário de Pessoal</t>
  </si>
  <si>
    <t>Escriturário Especializado</t>
  </si>
  <si>
    <t>Fiscal de Estacionamento Regulamentado</t>
  </si>
  <si>
    <t>Fiscal de Feiras</t>
  </si>
  <si>
    <t>Fiscal de Indústria e Comércio</t>
  </si>
  <si>
    <t>Fiscal de Posturas Municipais</t>
  </si>
  <si>
    <t>Inspetor de Alunos</t>
  </si>
  <si>
    <t>Licitador</t>
  </si>
  <si>
    <t>Monitor Artístico</t>
  </si>
  <si>
    <t>Monitor de Biblioteca</t>
  </si>
  <si>
    <t>Monitor de Museu</t>
  </si>
  <si>
    <t>Monitor de Trabalhos Manuais</t>
  </si>
  <si>
    <t>Monitor Educacional</t>
  </si>
  <si>
    <t>Operador de Incinerador de Lixo</t>
  </si>
  <si>
    <t>Professor</t>
  </si>
  <si>
    <t>Professor Supletivo</t>
  </si>
  <si>
    <t>Salva-Vidas</t>
  </si>
  <si>
    <t>Secretária de Escola</t>
  </si>
  <si>
    <t>Supervisor Administrativo de Biblioteca</t>
  </si>
  <si>
    <t>Supervisor de Comunicação de Expediente e Correspondência</t>
  </si>
  <si>
    <t>Supervisor de Pessoal e Salários</t>
  </si>
  <si>
    <t>Supervisor de Portaria e Vigilância</t>
  </si>
  <si>
    <t>Supervisor de Programas Especiais</t>
  </si>
  <si>
    <t>Supervisor de Trânsito</t>
  </si>
  <si>
    <t>Técnico de Enfermagem</t>
  </si>
  <si>
    <t>Técnico de Higiene Bucal</t>
  </si>
  <si>
    <t>Técnico de Processamento de Dados</t>
  </si>
  <si>
    <t>Técnico Eletrônico</t>
  </si>
  <si>
    <t>Telefonista</t>
  </si>
  <si>
    <t>Topógrafo</t>
  </si>
  <si>
    <t>Vigilante Sanitário</t>
  </si>
  <si>
    <t>OPERACIONAL</t>
  </si>
  <si>
    <t>Ajudante de Conservação</t>
  </si>
  <si>
    <t>Ajudante de Manutenção</t>
  </si>
  <si>
    <t>Ajudante de Merenda</t>
  </si>
  <si>
    <t>Ajudante de Serviços Gerais</t>
  </si>
  <si>
    <t>II</t>
  </si>
  <si>
    <t>Ajudante de Topografia</t>
  </si>
  <si>
    <t>Bombeiro Auxiliar</t>
  </si>
  <si>
    <t>Borracheiro</t>
  </si>
  <si>
    <t>Carpinteiro</t>
  </si>
  <si>
    <t>Coletor de Lixo</t>
  </si>
  <si>
    <t>Conservador de Parques e Jardins</t>
  </si>
  <si>
    <t>Coordenador de Conservação</t>
  </si>
  <si>
    <t>Copeira</t>
  </si>
  <si>
    <t>Coveiro</t>
  </si>
  <si>
    <t>Distribuidor de Merenda Escolar</t>
  </si>
  <si>
    <t>Eletricista</t>
  </si>
  <si>
    <t>Encanador</t>
  </si>
  <si>
    <t>Frentista</t>
  </si>
  <si>
    <t>Funileiro de Autos</t>
  </si>
  <si>
    <t>Guarda de Portaria</t>
  </si>
  <si>
    <t>Jardineiro</t>
  </si>
  <si>
    <t>Lavador de Autos</t>
  </si>
  <si>
    <t>Líder de Fábrica de Artefatos de Cimento</t>
  </si>
  <si>
    <t>Lubrificador de Máquinas</t>
  </si>
  <si>
    <t>Mecânico de Autos</t>
  </si>
  <si>
    <t>Mecânico de Maquinas e Equipamentos</t>
  </si>
  <si>
    <t>Merendeira</t>
  </si>
  <si>
    <t>Motorista I</t>
  </si>
  <si>
    <t>Motorista II</t>
  </si>
  <si>
    <t>Oficial de Limpeza Escolar</t>
  </si>
  <si>
    <t>Operador de Equipamentos Automotivo I</t>
  </si>
  <si>
    <t>Operador de Equipamentos Automotivo II</t>
  </si>
  <si>
    <t>Operador de Equipamentos Automotivo III</t>
  </si>
  <si>
    <t>Padeiro</t>
  </si>
  <si>
    <t>Pedreiro</t>
  </si>
  <si>
    <t>Pintor de Autos</t>
  </si>
  <si>
    <t>Pintor de Manutenção</t>
  </si>
  <si>
    <t>Pintor Letrista</t>
  </si>
  <si>
    <t>Reparador Geral</t>
  </si>
  <si>
    <t>Servente de Escola</t>
  </si>
  <si>
    <t>Servente de Pedreiro</t>
  </si>
  <si>
    <t>Soldador</t>
  </si>
  <si>
    <t>Vigia</t>
  </si>
  <si>
    <t>NÍVEL SUPERIOR – CLASSE ISOLADA</t>
  </si>
  <si>
    <t>Analista de Desenvolvimento de Pessoal Pleno</t>
  </si>
  <si>
    <t>Analista de Suporte Júnior</t>
  </si>
  <si>
    <t>Assistente Social  (alterado pela LC 635/2011, de 06/09/2011)</t>
  </si>
  <si>
    <t>***</t>
  </si>
  <si>
    <t>Bibliotecário</t>
  </si>
  <si>
    <t>Diretor de Escola</t>
  </si>
  <si>
    <t>XI-1</t>
  </si>
  <si>
    <t>Enfermeiro</t>
  </si>
  <si>
    <t>I</t>
  </si>
  <si>
    <t>Engenheiro Civil</t>
  </si>
  <si>
    <t>EXTINTO</t>
  </si>
  <si>
    <t>Fisioterapeuta</t>
  </si>
  <si>
    <t>Jornalista</t>
  </si>
  <si>
    <t>Médico</t>
  </si>
  <si>
    <t>Odontólogo</t>
  </si>
  <si>
    <t>20 / 40</t>
  </si>
  <si>
    <t>Professor de Educação Física Escolar</t>
  </si>
  <si>
    <t>Professor de Educação Física I</t>
  </si>
  <si>
    <t>Professor IB</t>
  </si>
  <si>
    <t>Psicólogo</t>
  </si>
  <si>
    <t>30 / 40</t>
  </si>
  <si>
    <t>Supervisor de Ensino</t>
  </si>
  <si>
    <t>Zootecnista</t>
  </si>
  <si>
    <t>ANEXO V</t>
  </si>
  <si>
    <t>TABELA DE VENCIMENTOS</t>
  </si>
  <si>
    <t>NÍVEL VENCIMENTO</t>
  </si>
  <si>
    <t>TÉCNICOS E
ADMINISTRATIVOS</t>
  </si>
  <si>
    <t>NÍVEL SUPERIOR</t>
  </si>
  <si>
    <t>III.1</t>
  </si>
  <si>
    <t>IV.1</t>
  </si>
  <si>
    <t>IV.2</t>
  </si>
  <si>
    <t>XI-2</t>
  </si>
  <si>
    <t>XI-3</t>
  </si>
  <si>
    <t>XIII</t>
  </si>
  <si>
    <t>EMPREGOS EXTINTOS NA VACÂNCIA (REFORMA DE 1990 E EMENDAS)</t>
  </si>
  <si>
    <t>OCUPANTE</t>
  </si>
  <si>
    <t>(TABELA ANTIGA)</t>
  </si>
  <si>
    <t>Chefe da Divisão de Apoio Administrativo</t>
  </si>
  <si>
    <t>José Fernando Ferro</t>
  </si>
  <si>
    <t>Chefe da Divisão de Assistência a Comunidade</t>
  </si>
  <si>
    <t>Rozana Zeminian*</t>
  </si>
  <si>
    <t>* O salário contratual do cadastro FPw possui adicional de tempo de serviço embutido.</t>
  </si>
  <si>
    <t>TABELA DE EMPREGOS PERTENCENTES AO QUADRO DE PESSOAL</t>
  </si>
  <si>
    <t>EMPREGOS DE LIVRE PREENCHIMENTO</t>
  </si>
  <si>
    <t>VENCIMENTOS</t>
  </si>
  <si>
    <t>Assessor Especial do Prefeito</t>
  </si>
  <si>
    <t>Assistente Especial do Executivo</t>
  </si>
  <si>
    <t>Motorista Especial do Executivo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</si>
</sst>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00.00"/>
  </numFmts>
  <fonts count="28">
    <font>
      <sz val="10"/>
      <name val="Arial"/>
      <family val="2"/>
    </font>
    <font>
      <b/>
      <sz val="11"/>
      <name val="Verdana"/>
      <family val="2"/>
    </font>
    <font>
      <b/>
      <sz val="12"/>
      <name val="Palatino Linotype"/>
      <family val="1"/>
    </font>
    <font>
      <b/>
      <sz val="10"/>
      <color indexed="12"/>
      <name val="Verdana"/>
      <family val="2"/>
    </font>
    <font>
      <b/>
      <sz val="11"/>
      <color indexed="30"/>
      <name val="Verdana"/>
      <family val="2"/>
    </font>
    <font>
      <b/>
      <sz val="10"/>
      <color indexed="10"/>
      <name val="Arial"/>
      <family val="2"/>
    </font>
    <font>
      <b/>
      <sz val="13.5"/>
      <color indexed="8"/>
      <name val="Palatino Linotype"/>
      <family val="1"/>
    </font>
    <font>
      <sz val="12"/>
      <name val="Arial"/>
      <family val="2"/>
    </font>
    <font>
      <b/>
      <sz val="9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5"/>
      <color indexed="8"/>
      <name val="Palatino Linotype"/>
      <family val="1"/>
    </font>
    <font>
      <b/>
      <sz val="14"/>
      <color indexed="8"/>
      <name val="Palatino Linotype"/>
      <family val="1"/>
    </font>
    <font>
      <sz val="8"/>
      <name val="Arial"/>
      <family val="2"/>
    </font>
    <font>
      <b/>
      <sz val="3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3.5"/>
      <name val="Arial"/>
      <family val="2"/>
    </font>
    <font>
      <sz val="13.5"/>
      <name val="Times New Roman"/>
      <family val="1"/>
    </font>
    <font>
      <sz val="13.5"/>
      <name val="Arial"/>
      <family val="2"/>
    </font>
    <font>
      <b/>
      <sz val="13.5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3.5"/>
      <name val="Palatino Linotype"/>
      <family val="1"/>
    </font>
    <font>
      <b/>
      <sz val="15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shrinkToFit="1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 shrinkToFit="1"/>
    </xf>
    <xf numFmtId="164" fontId="5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0" fillId="0" borderId="0" xfId="0" applyAlignment="1">
      <alignment vertical="center" wrapText="1"/>
    </xf>
    <xf numFmtId="164" fontId="8" fillId="2" borderId="1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vertical="center"/>
    </xf>
    <xf numFmtId="164" fontId="9" fillId="0" borderId="3" xfId="0" applyFont="1" applyBorder="1" applyAlignment="1">
      <alignment horizontal="center" vertical="center"/>
    </xf>
    <xf numFmtId="166" fontId="0" fillId="0" borderId="2" xfId="0" applyNumberFormat="1" applyBorder="1" applyAlignment="1">
      <alignment/>
    </xf>
    <xf numFmtId="164" fontId="9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 vertical="center"/>
    </xf>
    <xf numFmtId="166" fontId="11" fillId="0" borderId="2" xfId="0" applyNumberFormat="1" applyFont="1" applyBorder="1" applyAlignment="1">
      <alignment/>
    </xf>
    <xf numFmtId="164" fontId="1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right" vertical="center"/>
    </xf>
    <xf numFmtId="166" fontId="9" fillId="0" borderId="2" xfId="0" applyNumberFormat="1" applyFont="1" applyBorder="1" applyAlignment="1">
      <alignment/>
    </xf>
    <xf numFmtId="164" fontId="12" fillId="0" borderId="3" xfId="0" applyFont="1" applyBorder="1" applyAlignment="1">
      <alignment vertical="center"/>
    </xf>
    <xf numFmtId="164" fontId="0" fillId="0" borderId="0" xfId="0" applyAlignment="1">
      <alignment vertical="center" shrinkToFit="1"/>
    </xf>
    <xf numFmtId="164" fontId="1" fillId="0" borderId="0" xfId="0" applyFont="1" applyAlignment="1">
      <alignment horizontal="center" vertical="center" shrinkToFit="1"/>
    </xf>
    <xf numFmtId="164" fontId="4" fillId="0" borderId="0" xfId="0" applyFont="1" applyBorder="1" applyAlignment="1">
      <alignment horizontal="center" vertical="center" shrinkToFit="1"/>
    </xf>
    <xf numFmtId="164" fontId="5" fillId="0" borderId="0" xfId="0" applyFont="1" applyAlignment="1">
      <alignment vertical="center" shrinkToFit="1"/>
    </xf>
    <xf numFmtId="164" fontId="6" fillId="0" borderId="0" xfId="0" applyFont="1" applyBorder="1" applyAlignment="1">
      <alignment horizontal="center" vertical="center" shrinkToFit="1"/>
    </xf>
    <xf numFmtId="164" fontId="7" fillId="0" borderId="0" xfId="0" applyFont="1" applyAlignment="1">
      <alignment vertical="center" shrinkToFit="1"/>
    </xf>
    <xf numFmtId="164" fontId="8" fillId="2" borderId="1" xfId="0" applyFont="1" applyFill="1" applyBorder="1" applyAlignment="1">
      <alignment horizontal="center" vertical="center" wrapText="1" shrinkToFit="1"/>
    </xf>
    <xf numFmtId="165" fontId="8" fillId="2" borderId="2" xfId="0" applyNumberFormat="1" applyFont="1" applyFill="1" applyBorder="1" applyAlignment="1">
      <alignment horizontal="center" vertical="center" wrapText="1"/>
    </xf>
    <xf numFmtId="164" fontId="9" fillId="0" borderId="3" xfId="0" applyFont="1" applyBorder="1" applyAlignment="1">
      <alignment/>
    </xf>
    <xf numFmtId="164" fontId="9" fillId="0" borderId="2" xfId="0" applyFont="1" applyBorder="1" applyAlignment="1">
      <alignment horizontal="center"/>
    </xf>
    <xf numFmtId="165" fontId="0" fillId="0" borderId="2" xfId="0" applyNumberFormat="1" applyBorder="1" applyAlignment="1">
      <alignment/>
    </xf>
    <xf numFmtId="164" fontId="8" fillId="2" borderId="1" xfId="0" applyFont="1" applyFill="1" applyBorder="1" applyAlignment="1">
      <alignment horizontal="center" vertical="center" wrapText="1"/>
    </xf>
    <xf numFmtId="164" fontId="11" fillId="0" borderId="0" xfId="0" applyFont="1" applyAlignment="1">
      <alignment/>
    </xf>
    <xf numFmtId="165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0" fillId="0" borderId="0" xfId="0" applyAlignment="1">
      <alignment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65" fontId="20" fillId="0" borderId="2" xfId="0" applyNumberFormat="1" applyFont="1" applyBorder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165" fontId="23" fillId="0" borderId="2" xfId="0" applyNumberFormat="1" applyFont="1" applyBorder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24" fillId="0" borderId="0" xfId="0" applyFont="1" applyAlignment="1">
      <alignment vertical="center"/>
    </xf>
    <xf numFmtId="164" fontId="17" fillId="3" borderId="2" xfId="0" applyFont="1" applyFill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/>
    </xf>
    <xf numFmtId="164" fontId="25" fillId="0" borderId="2" xfId="0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6" fillId="0" borderId="0" xfId="0" applyFont="1" applyBorder="1" applyAlignment="1">
      <alignment horizontal="center" vertical="center" shrinkToFit="1"/>
    </xf>
    <xf numFmtId="164" fontId="3" fillId="0" borderId="0" xfId="0" applyFont="1" applyAlignment="1">
      <alignment vertical="center" shrinkToFit="1"/>
    </xf>
    <xf numFmtId="164" fontId="27" fillId="0" borderId="0" xfId="0" applyFont="1" applyAlignment="1">
      <alignment vertical="center"/>
    </xf>
    <xf numFmtId="164" fontId="9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672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672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672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1247775</xdr:colOff>
      <xdr:row>4</xdr:row>
      <xdr:rowOff>180975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862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1238250</xdr:colOff>
      <xdr:row>4</xdr:row>
      <xdr:rowOff>180975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958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4524375</xdr:colOff>
      <xdr:row>4</xdr:row>
      <xdr:rowOff>180975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01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4"/>
  <sheetViews>
    <sheetView showGridLines="0" tabSelected="1" zoomScale="130" zoomScaleNormal="130" zoomScaleSheetLayoutView="110" workbookViewId="0" topLeftCell="A1">
      <selection activeCell="B11" sqref="B11"/>
    </sheetView>
  </sheetViews>
  <sheetFormatPr defaultColWidth="10.28125" defaultRowHeight="12.75"/>
  <cols>
    <col min="1" max="1" width="1.28515625" style="0" customWidth="1"/>
    <col min="2" max="2" width="52.7109375" style="1" customWidth="1"/>
    <col min="3" max="3" width="6.8515625" style="1" customWidth="1"/>
    <col min="4" max="4" width="12.57421875" style="2" customWidth="1"/>
    <col min="5" max="5" width="7.7109375" style="3" customWidth="1"/>
    <col min="6" max="6" width="14.8515625" style="3" customWidth="1"/>
    <col min="7" max="16384" width="11.00390625" style="0" customWidth="1"/>
  </cols>
  <sheetData>
    <row r="1" ht="15.75">
      <c r="B1" s="4"/>
    </row>
    <row r="2" ht="15.75">
      <c r="B2" s="4"/>
    </row>
    <row r="3" ht="15.75">
      <c r="B3" s="4"/>
    </row>
    <row r="4" ht="15.75">
      <c r="B4" s="4"/>
    </row>
    <row r="5" ht="15.75">
      <c r="B5" s="4"/>
    </row>
    <row r="6" ht="9.75" customHeight="1">
      <c r="B6" s="4"/>
    </row>
    <row r="7" spans="2:6" ht="16.5">
      <c r="B7" s="5" t="s">
        <v>0</v>
      </c>
      <c r="C7" s="5"/>
      <c r="D7" s="5"/>
      <c r="E7" s="5"/>
      <c r="F7" s="5"/>
    </row>
    <row r="8" ht="7.5" customHeight="1">
      <c r="B8" s="6"/>
    </row>
    <row r="9" spans="2:6" ht="15.75">
      <c r="B9" s="7" t="s">
        <v>1</v>
      </c>
      <c r="C9" s="7"/>
      <c r="D9" s="7"/>
      <c r="E9" s="7"/>
      <c r="F9" s="7"/>
    </row>
    <row r="10" ht="8.25" customHeight="1">
      <c r="B10" s="8"/>
    </row>
    <row r="11" spans="2:6" ht="18.75">
      <c r="B11" s="9" t="s">
        <v>2</v>
      </c>
      <c r="C11" s="9"/>
      <c r="D11" s="9"/>
      <c r="E11" s="9"/>
      <c r="F11" s="9"/>
    </row>
    <row r="12" ht="8.25" customHeight="1">
      <c r="B12" s="10"/>
    </row>
    <row r="13" spans="2:6" s="11" customFormat="1" ht="14.25">
      <c r="B13" s="12" t="s">
        <v>3</v>
      </c>
      <c r="C13" s="12" t="s">
        <v>4</v>
      </c>
      <c r="D13" s="13" t="s">
        <v>5</v>
      </c>
      <c r="E13" s="14" t="s">
        <v>6</v>
      </c>
      <c r="F13" s="15" t="s">
        <v>7</v>
      </c>
    </row>
    <row r="14" spans="2:6" ht="12.75" customHeight="1">
      <c r="B14" s="16" t="s">
        <v>8</v>
      </c>
      <c r="C14" s="17" t="s">
        <v>9</v>
      </c>
      <c r="D14" s="18">
        <f>TABELA!C21</f>
        <v>1720.54</v>
      </c>
      <c r="E14" s="19">
        <v>40</v>
      </c>
      <c r="F14" s="20" t="s">
        <v>10</v>
      </c>
    </row>
    <row r="15" spans="2:6" ht="12.75" customHeight="1">
      <c r="B15" s="16" t="s">
        <v>11</v>
      </c>
      <c r="C15" s="17" t="s">
        <v>12</v>
      </c>
      <c r="D15" s="18">
        <f>TABELA!C22</f>
        <v>2008.89</v>
      </c>
      <c r="E15" s="19">
        <v>40</v>
      </c>
      <c r="F15" s="20" t="s">
        <v>10</v>
      </c>
    </row>
    <row r="16" spans="2:6" ht="12.75" customHeight="1">
      <c r="B16" s="16" t="s">
        <v>13</v>
      </c>
      <c r="C16" s="17" t="s">
        <v>12</v>
      </c>
      <c r="D16" s="18">
        <f>TABELA!C22</f>
        <v>2008.89</v>
      </c>
      <c r="E16" s="19">
        <v>40</v>
      </c>
      <c r="F16" s="20" t="s">
        <v>10</v>
      </c>
    </row>
    <row r="17" spans="2:6" ht="12.75" customHeight="1">
      <c r="B17" s="16" t="s">
        <v>14</v>
      </c>
      <c r="C17" s="17" t="s">
        <v>15</v>
      </c>
      <c r="D17" s="18">
        <f>TABELA!C25</f>
        <v>2770.16</v>
      </c>
      <c r="E17" s="19">
        <v>40</v>
      </c>
      <c r="F17" s="20" t="s">
        <v>10</v>
      </c>
    </row>
    <row r="18" spans="2:6" ht="12.75" customHeight="1">
      <c r="B18" s="16" t="s">
        <v>16</v>
      </c>
      <c r="C18" s="17" t="s">
        <v>17</v>
      </c>
      <c r="D18" s="18">
        <f>TABELA!C20</f>
        <v>1481.75</v>
      </c>
      <c r="E18" s="19">
        <v>40</v>
      </c>
      <c r="F18" s="20" t="s">
        <v>10</v>
      </c>
    </row>
    <row r="19" spans="2:6" ht="12.75" customHeight="1">
      <c r="B19" s="16" t="s">
        <v>18</v>
      </c>
      <c r="C19" s="17" t="s">
        <v>15</v>
      </c>
      <c r="D19" s="18">
        <f>TABELA!C25</f>
        <v>2770.16</v>
      </c>
      <c r="E19" s="19">
        <v>40</v>
      </c>
      <c r="F19" s="20" t="s">
        <v>10</v>
      </c>
    </row>
    <row r="20" spans="2:6" ht="12.75" customHeight="1">
      <c r="B20" s="16" t="s">
        <v>19</v>
      </c>
      <c r="C20" s="17" t="s">
        <v>12</v>
      </c>
      <c r="D20" s="18">
        <f>TABELA!C22</f>
        <v>2008.89</v>
      </c>
      <c r="E20" s="19">
        <v>40</v>
      </c>
      <c r="F20" s="20" t="s">
        <v>10</v>
      </c>
    </row>
    <row r="21" spans="2:6" ht="12.75" customHeight="1">
      <c r="B21" s="16" t="s">
        <v>20</v>
      </c>
      <c r="C21" s="17" t="s">
        <v>12</v>
      </c>
      <c r="D21" s="18">
        <f>TABELA!C22</f>
        <v>2008.89</v>
      </c>
      <c r="E21" s="19">
        <v>40</v>
      </c>
      <c r="F21" s="20" t="s">
        <v>10</v>
      </c>
    </row>
    <row r="22" spans="2:6" ht="12.75" customHeight="1">
      <c r="B22" s="16" t="s">
        <v>21</v>
      </c>
      <c r="C22" s="17" t="s">
        <v>22</v>
      </c>
      <c r="D22" s="18">
        <f>TABELA!C17</f>
        <v>1290.89</v>
      </c>
      <c r="E22" s="19">
        <v>40</v>
      </c>
      <c r="F22" s="20" t="s">
        <v>10</v>
      </c>
    </row>
    <row r="23" spans="2:6" ht="12.75" customHeight="1">
      <c r="B23" s="16" t="s">
        <v>23</v>
      </c>
      <c r="C23" s="17" t="s">
        <v>12</v>
      </c>
      <c r="D23" s="18">
        <f>TABELA!C22</f>
        <v>2008.89</v>
      </c>
      <c r="E23" s="19">
        <v>40</v>
      </c>
      <c r="F23" s="20" t="s">
        <v>10</v>
      </c>
    </row>
    <row r="24" spans="2:6" ht="12.75" customHeight="1">
      <c r="B24" s="16" t="s">
        <v>24</v>
      </c>
      <c r="C24" s="17" t="s">
        <v>12</v>
      </c>
      <c r="D24" s="18">
        <f>TABELA!C22</f>
        <v>2008.89</v>
      </c>
      <c r="E24" s="19">
        <v>40</v>
      </c>
      <c r="F24" s="20" t="s">
        <v>10</v>
      </c>
    </row>
    <row r="25" spans="2:6" ht="12.75" customHeight="1">
      <c r="B25" s="16" t="s">
        <v>25</v>
      </c>
      <c r="C25" s="17" t="s">
        <v>26</v>
      </c>
      <c r="D25" s="18">
        <f>TABELA!C23</f>
        <v>2310.18</v>
      </c>
      <c r="E25" s="19">
        <v>40</v>
      </c>
      <c r="F25" s="20" t="s">
        <v>10</v>
      </c>
    </row>
    <row r="26" spans="2:6" ht="12.75" customHeight="1">
      <c r="B26" s="16" t="s">
        <v>27</v>
      </c>
      <c r="C26" s="17" t="s">
        <v>28</v>
      </c>
      <c r="D26" s="18">
        <f>TABELA!C24</f>
        <v>2354.91</v>
      </c>
      <c r="E26" s="19">
        <v>40</v>
      </c>
      <c r="F26" s="20" t="s">
        <v>10</v>
      </c>
    </row>
    <row r="27" spans="2:6" ht="12.75" customHeight="1">
      <c r="B27" s="16" t="s">
        <v>29</v>
      </c>
      <c r="C27" s="17" t="s">
        <v>22</v>
      </c>
      <c r="D27" s="18">
        <f>TABELA!C17</f>
        <v>1290.89</v>
      </c>
      <c r="E27" s="19">
        <v>40</v>
      </c>
      <c r="F27" s="20" t="s">
        <v>10</v>
      </c>
    </row>
    <row r="28" spans="2:6" ht="12.75" customHeight="1">
      <c r="B28" s="16" t="s">
        <v>30</v>
      </c>
      <c r="C28" s="17" t="s">
        <v>17</v>
      </c>
      <c r="D28" s="18">
        <f>TABELA!C20</f>
        <v>1481.75</v>
      </c>
      <c r="E28" s="19">
        <v>40</v>
      </c>
      <c r="F28" s="20" t="s">
        <v>10</v>
      </c>
    </row>
    <row r="29" spans="2:6" ht="12.75" customHeight="1">
      <c r="B29" s="16" t="s">
        <v>31</v>
      </c>
      <c r="C29" s="17" t="s">
        <v>32</v>
      </c>
      <c r="D29" s="18">
        <f>TABELA!C15</f>
        <v>1161.43</v>
      </c>
      <c r="E29" s="19">
        <v>40</v>
      </c>
      <c r="F29" s="20" t="s">
        <v>10</v>
      </c>
    </row>
    <row r="30" spans="2:6" ht="12.75" customHeight="1">
      <c r="B30" s="16" t="s">
        <v>33</v>
      </c>
      <c r="C30" s="17" t="s">
        <v>22</v>
      </c>
      <c r="D30" s="18">
        <f>TABELA!C17</f>
        <v>1290.89</v>
      </c>
      <c r="E30" s="19">
        <v>40</v>
      </c>
      <c r="F30" s="20" t="s">
        <v>10</v>
      </c>
    </row>
    <row r="31" spans="2:6" ht="12.75" customHeight="1">
      <c r="B31" s="16" t="s">
        <v>34</v>
      </c>
      <c r="C31" s="21" t="s">
        <v>17</v>
      </c>
      <c r="D31" s="22">
        <f>TABELA!C20</f>
        <v>1481.75</v>
      </c>
      <c r="E31" s="23">
        <v>40</v>
      </c>
      <c r="F31" s="24" t="s">
        <v>10</v>
      </c>
    </row>
    <row r="32" spans="2:6" ht="12.75" customHeight="1">
      <c r="B32" s="16"/>
      <c r="C32" s="21"/>
      <c r="D32" s="25">
        <f>D31/220*180</f>
        <v>1212.34</v>
      </c>
      <c r="E32" s="19">
        <v>30</v>
      </c>
      <c r="F32" s="24"/>
    </row>
    <row r="33" spans="2:6" ht="12.75" customHeight="1">
      <c r="B33" s="16" t="s">
        <v>35</v>
      </c>
      <c r="C33" s="17" t="s">
        <v>36</v>
      </c>
      <c r="D33" s="18">
        <f>TABELA!C27</f>
        <v>4052.7</v>
      </c>
      <c r="E33" s="19">
        <v>40</v>
      </c>
      <c r="F33" s="20" t="s">
        <v>10</v>
      </c>
    </row>
    <row r="34" spans="2:6" ht="12.75" customHeight="1">
      <c r="B34" s="16" t="s">
        <v>37</v>
      </c>
      <c r="C34" s="17" t="s">
        <v>36</v>
      </c>
      <c r="D34" s="18">
        <f>TABELA!C27</f>
        <v>4052.7</v>
      </c>
      <c r="E34" s="19">
        <v>40</v>
      </c>
      <c r="F34" s="20" t="s">
        <v>10</v>
      </c>
    </row>
    <row r="35" spans="2:6" ht="12.75" customHeight="1">
      <c r="B35" s="16" t="s">
        <v>38</v>
      </c>
      <c r="C35" s="17" t="s">
        <v>36</v>
      </c>
      <c r="D35" s="18">
        <f>TABELA!C27</f>
        <v>4052.7</v>
      </c>
      <c r="E35" s="19">
        <v>40</v>
      </c>
      <c r="F35" s="20" t="s">
        <v>10</v>
      </c>
    </row>
    <row r="36" spans="2:6" ht="12.75" customHeight="1">
      <c r="B36" s="16" t="s">
        <v>39</v>
      </c>
      <c r="C36" s="17" t="s">
        <v>36</v>
      </c>
      <c r="D36" s="18">
        <f>TABELA!C27</f>
        <v>4052.7</v>
      </c>
      <c r="E36" s="19">
        <v>40</v>
      </c>
      <c r="F36" s="20" t="s">
        <v>10</v>
      </c>
    </row>
    <row r="37" spans="2:6" ht="12.75" customHeight="1">
      <c r="B37" s="16" t="s">
        <v>40</v>
      </c>
      <c r="C37" s="17" t="s">
        <v>36</v>
      </c>
      <c r="D37" s="18">
        <f>TABELA!C27</f>
        <v>4052.7</v>
      </c>
      <c r="E37" s="19">
        <v>40</v>
      </c>
      <c r="F37" s="20" t="s">
        <v>10</v>
      </c>
    </row>
    <row r="38" spans="2:6" ht="12.75" customHeight="1">
      <c r="B38" s="16" t="s">
        <v>41</v>
      </c>
      <c r="C38" s="17" t="s">
        <v>36</v>
      </c>
      <c r="D38" s="18">
        <f>TABELA!C27</f>
        <v>4052.7</v>
      </c>
      <c r="E38" s="19">
        <v>40</v>
      </c>
      <c r="F38" s="20" t="s">
        <v>10</v>
      </c>
    </row>
    <row r="39" spans="2:6" ht="12.75" customHeight="1">
      <c r="B39" s="16" t="s">
        <v>42</v>
      </c>
      <c r="C39" s="17" t="s">
        <v>36</v>
      </c>
      <c r="D39" s="18">
        <f>TABELA!C27</f>
        <v>4052.7</v>
      </c>
      <c r="E39" s="19">
        <v>40</v>
      </c>
      <c r="F39" s="20" t="s">
        <v>10</v>
      </c>
    </row>
    <row r="40" spans="2:6" ht="12.75" customHeight="1">
      <c r="B40" s="16" t="s">
        <v>43</v>
      </c>
      <c r="C40" s="17" t="s">
        <v>15</v>
      </c>
      <c r="D40" s="18">
        <f>TABELA!C25</f>
        <v>2770.16</v>
      </c>
      <c r="E40" s="19">
        <v>40</v>
      </c>
      <c r="F40" s="20" t="s">
        <v>10</v>
      </c>
    </row>
    <row r="41" spans="2:6" ht="12.75" customHeight="1">
      <c r="B41" s="16" t="s">
        <v>44</v>
      </c>
      <c r="C41" s="17" t="s">
        <v>15</v>
      </c>
      <c r="D41" s="18">
        <f>TABELA!C25</f>
        <v>2770.16</v>
      </c>
      <c r="E41" s="19">
        <v>40</v>
      </c>
      <c r="F41" s="20" t="s">
        <v>10</v>
      </c>
    </row>
    <row r="42" spans="2:6" ht="12.75" customHeight="1">
      <c r="B42" s="16" t="s">
        <v>45</v>
      </c>
      <c r="C42" s="17" t="s">
        <v>15</v>
      </c>
      <c r="D42" s="18">
        <f>TABELA!C25</f>
        <v>2770.16</v>
      </c>
      <c r="E42" s="19">
        <v>40</v>
      </c>
      <c r="F42" s="20" t="s">
        <v>10</v>
      </c>
    </row>
    <row r="43" spans="2:6" ht="12.75" customHeight="1">
      <c r="B43" s="16" t="s">
        <v>46</v>
      </c>
      <c r="C43" s="17" t="s">
        <v>15</v>
      </c>
      <c r="D43" s="18">
        <f>TABELA!C25</f>
        <v>2770.16</v>
      </c>
      <c r="E43" s="19">
        <v>40</v>
      </c>
      <c r="F43" s="20" t="s">
        <v>10</v>
      </c>
    </row>
    <row r="44" spans="2:6" ht="12.75" customHeight="1">
      <c r="B44" s="16" t="s">
        <v>47</v>
      </c>
      <c r="C44" s="17" t="s">
        <v>48</v>
      </c>
      <c r="D44" s="18">
        <f>TABELA!C26</f>
        <v>3268.26</v>
      </c>
      <c r="E44" s="19">
        <v>40</v>
      </c>
      <c r="F44" s="20" t="s">
        <v>10</v>
      </c>
    </row>
    <row r="45" spans="2:6" ht="12.75" customHeight="1">
      <c r="B45" s="16" t="s">
        <v>49</v>
      </c>
      <c r="C45" s="17" t="s">
        <v>15</v>
      </c>
      <c r="D45" s="18">
        <f>TABELA!C25</f>
        <v>2770.16</v>
      </c>
      <c r="E45" s="19">
        <v>40</v>
      </c>
      <c r="F45" s="20" t="s">
        <v>10</v>
      </c>
    </row>
    <row r="46" spans="2:6" ht="12.75" customHeight="1">
      <c r="B46" s="16" t="s">
        <v>50</v>
      </c>
      <c r="C46" s="17" t="s">
        <v>48</v>
      </c>
      <c r="D46" s="18">
        <f>TABELA!C26</f>
        <v>3268.26</v>
      </c>
      <c r="E46" s="19">
        <v>40</v>
      </c>
      <c r="F46" s="20" t="s">
        <v>10</v>
      </c>
    </row>
    <row r="47" spans="2:6" ht="12.75" customHeight="1">
      <c r="B47" s="16" t="s">
        <v>51</v>
      </c>
      <c r="C47" s="17" t="s">
        <v>48</v>
      </c>
      <c r="D47" s="18">
        <f>TABELA!C26</f>
        <v>3268.26</v>
      </c>
      <c r="E47" s="19">
        <v>40</v>
      </c>
      <c r="F47" s="20" t="s">
        <v>10</v>
      </c>
    </row>
    <row r="48" spans="2:6" ht="12.75" customHeight="1">
      <c r="B48" s="16" t="s">
        <v>52</v>
      </c>
      <c r="C48" s="17" t="s">
        <v>12</v>
      </c>
      <c r="D48" s="18">
        <f>TABELA!C22</f>
        <v>2008.89</v>
      </c>
      <c r="E48" s="19">
        <v>40</v>
      </c>
      <c r="F48" s="20" t="s">
        <v>10</v>
      </c>
    </row>
    <row r="49" spans="2:6" ht="12.75" customHeight="1">
      <c r="B49" s="16" t="s">
        <v>53</v>
      </c>
      <c r="C49" s="17" t="s">
        <v>12</v>
      </c>
      <c r="D49" s="18">
        <f>TABELA!C22</f>
        <v>2008.89</v>
      </c>
      <c r="E49" s="19">
        <v>40</v>
      </c>
      <c r="F49" s="20" t="s">
        <v>10</v>
      </c>
    </row>
    <row r="50" spans="2:6" ht="12.75" customHeight="1">
      <c r="B50" s="16" t="s">
        <v>54</v>
      </c>
      <c r="C50" s="17" t="s">
        <v>22</v>
      </c>
      <c r="D50" s="18">
        <f>TABELA!C17</f>
        <v>1290.89</v>
      </c>
      <c r="E50" s="19">
        <v>40</v>
      </c>
      <c r="F50" s="20" t="s">
        <v>10</v>
      </c>
    </row>
    <row r="51" spans="2:6" ht="12.75" customHeight="1">
      <c r="B51" s="16" t="s">
        <v>55</v>
      </c>
      <c r="C51" s="17" t="s">
        <v>12</v>
      </c>
      <c r="D51" s="18">
        <f>TABELA!C22</f>
        <v>2008.89</v>
      </c>
      <c r="E51" s="19">
        <v>40</v>
      </c>
      <c r="F51" s="20" t="s">
        <v>10</v>
      </c>
    </row>
    <row r="52" spans="2:6" ht="12.75" customHeight="1">
      <c r="B52" s="16" t="s">
        <v>56</v>
      </c>
      <c r="C52" s="17" t="s">
        <v>17</v>
      </c>
      <c r="D52" s="18">
        <f>TABELA!C20</f>
        <v>1481.75</v>
      </c>
      <c r="E52" s="19">
        <v>40</v>
      </c>
      <c r="F52" s="20" t="s">
        <v>10</v>
      </c>
    </row>
    <row r="53" spans="2:6" ht="12.75" customHeight="1">
      <c r="B53" s="16" t="s">
        <v>57</v>
      </c>
      <c r="C53" s="17" t="s">
        <v>12</v>
      </c>
      <c r="D53" s="18">
        <f>TABELA!C22</f>
        <v>2008.89</v>
      </c>
      <c r="E53" s="19">
        <v>40</v>
      </c>
      <c r="F53" s="20" t="s">
        <v>10</v>
      </c>
    </row>
    <row r="54" spans="2:6" ht="12.75" customHeight="1">
      <c r="B54" s="16" t="s">
        <v>58</v>
      </c>
      <c r="C54" s="17" t="s">
        <v>12</v>
      </c>
      <c r="D54" s="18">
        <f>TABELA!C22</f>
        <v>2008.89</v>
      </c>
      <c r="E54" s="19">
        <v>40</v>
      </c>
      <c r="F54" s="20" t="s">
        <v>10</v>
      </c>
    </row>
    <row r="55" spans="2:6" ht="12.75" customHeight="1">
      <c r="B55" s="16" t="s">
        <v>59</v>
      </c>
      <c r="C55" s="17" t="s">
        <v>12</v>
      </c>
      <c r="D55" s="18">
        <f>TABELA!C22</f>
        <v>2008.89</v>
      </c>
      <c r="E55" s="19">
        <v>40</v>
      </c>
      <c r="F55" s="20" t="s">
        <v>10</v>
      </c>
    </row>
    <row r="56" spans="2:6" ht="12.75" customHeight="1">
      <c r="B56" s="16" t="s">
        <v>60</v>
      </c>
      <c r="C56" s="17" t="s">
        <v>12</v>
      </c>
      <c r="D56" s="18">
        <f>TABELA!C22</f>
        <v>2008.89</v>
      </c>
      <c r="E56" s="19">
        <v>40</v>
      </c>
      <c r="F56" s="20" t="s">
        <v>10</v>
      </c>
    </row>
    <row r="57" spans="2:6" ht="12.75" customHeight="1">
      <c r="B57" s="16" t="s">
        <v>61</v>
      </c>
      <c r="C57" s="17" t="s">
        <v>22</v>
      </c>
      <c r="D57" s="18">
        <f>TABELA!C17</f>
        <v>1290.89</v>
      </c>
      <c r="E57" s="19">
        <v>40</v>
      </c>
      <c r="F57" s="20" t="s">
        <v>10</v>
      </c>
    </row>
    <row r="58" spans="2:6" ht="12.75" customHeight="1">
      <c r="B58" s="16" t="s">
        <v>62</v>
      </c>
      <c r="C58" s="17" t="s">
        <v>28</v>
      </c>
      <c r="D58" s="18">
        <f>TABELA!C24</f>
        <v>2354.91</v>
      </c>
      <c r="E58" s="19">
        <v>40</v>
      </c>
      <c r="F58" s="20" t="s">
        <v>10</v>
      </c>
    </row>
    <row r="59" spans="2:6" ht="12.75" customHeight="1">
      <c r="B59" s="16" t="s">
        <v>63</v>
      </c>
      <c r="C59" s="17" t="s">
        <v>9</v>
      </c>
      <c r="D59" s="18">
        <f>TABELA!C21</f>
        <v>1720.54</v>
      </c>
      <c r="E59" s="19">
        <v>40</v>
      </c>
      <c r="F59" s="20" t="s">
        <v>10</v>
      </c>
    </row>
    <row r="60" spans="2:6" ht="12.75" customHeight="1">
      <c r="B60" s="16" t="s">
        <v>64</v>
      </c>
      <c r="C60" s="17" t="s">
        <v>17</v>
      </c>
      <c r="D60" s="18">
        <f>TABELA!C20</f>
        <v>1481.75</v>
      </c>
      <c r="E60" s="19">
        <v>40</v>
      </c>
      <c r="F60" s="20" t="s">
        <v>10</v>
      </c>
    </row>
    <row r="61" spans="2:6" ht="12.75" customHeight="1">
      <c r="B61" s="16" t="s">
        <v>65</v>
      </c>
      <c r="C61" s="17" t="s">
        <v>22</v>
      </c>
      <c r="D61" s="18">
        <f>TABELA!C17</f>
        <v>1290.89</v>
      </c>
      <c r="E61" s="19">
        <v>40</v>
      </c>
      <c r="F61" s="20" t="s">
        <v>10</v>
      </c>
    </row>
    <row r="62" spans="2:6" ht="12.75" customHeight="1">
      <c r="B62" s="16" t="s">
        <v>66</v>
      </c>
      <c r="C62" s="17" t="s">
        <v>17</v>
      </c>
      <c r="D62" s="18">
        <f>TABELA!C20</f>
        <v>1481.75</v>
      </c>
      <c r="E62" s="19">
        <v>40</v>
      </c>
      <c r="F62" s="20" t="s">
        <v>10</v>
      </c>
    </row>
    <row r="63" spans="2:6" ht="12.75" customHeight="1">
      <c r="B63" s="16" t="s">
        <v>67</v>
      </c>
      <c r="C63" s="17" t="s">
        <v>9</v>
      </c>
      <c r="D63" s="18">
        <f>TABELA!C21</f>
        <v>1720.54</v>
      </c>
      <c r="E63" s="19">
        <v>30</v>
      </c>
      <c r="F63" s="20" t="s">
        <v>10</v>
      </c>
    </row>
    <row r="64" spans="2:6" ht="12.75" customHeight="1">
      <c r="B64" s="16" t="s">
        <v>68</v>
      </c>
      <c r="C64" s="17" t="s">
        <v>17</v>
      </c>
      <c r="D64" s="18">
        <f>TABELA!C20</f>
        <v>1481.75</v>
      </c>
      <c r="E64" s="19">
        <v>40</v>
      </c>
      <c r="F64" s="20" t="s">
        <v>10</v>
      </c>
    </row>
    <row r="65" spans="2:6" ht="12.75" customHeight="1">
      <c r="B65" s="16" t="s">
        <v>69</v>
      </c>
      <c r="C65" s="21" t="s">
        <v>26</v>
      </c>
      <c r="D65" s="22">
        <f>TABELA!C23</f>
        <v>2310.18</v>
      </c>
      <c r="E65" s="23">
        <v>40</v>
      </c>
      <c r="F65" s="24" t="s">
        <v>10</v>
      </c>
    </row>
    <row r="66" spans="2:6" ht="12.75" customHeight="1">
      <c r="B66" s="16"/>
      <c r="C66" s="21"/>
      <c r="D66" s="25">
        <f>D65/220*168</f>
        <v>1764.14</v>
      </c>
      <c r="E66" s="19">
        <v>28</v>
      </c>
      <c r="F66" s="24"/>
    </row>
    <row r="67" spans="2:6" ht="12.75" customHeight="1">
      <c r="B67" s="16"/>
      <c r="C67" s="21"/>
      <c r="D67" s="25">
        <f>D65/220*128</f>
        <v>1344.1</v>
      </c>
      <c r="E67" s="19">
        <v>22</v>
      </c>
      <c r="F67" s="24"/>
    </row>
    <row r="68" spans="2:6" ht="12.75" customHeight="1">
      <c r="B68" s="16"/>
      <c r="C68" s="21"/>
      <c r="D68" s="25">
        <f>D65/220*120</f>
        <v>1260.1</v>
      </c>
      <c r="E68" s="19">
        <v>20</v>
      </c>
      <c r="F68" s="24"/>
    </row>
    <row r="69" spans="2:6" ht="12.75" customHeight="1">
      <c r="B69" s="16" t="s">
        <v>70</v>
      </c>
      <c r="C69" s="17" t="s">
        <v>12</v>
      </c>
      <c r="D69" s="26">
        <f>TABELA!C22</f>
        <v>2008.89</v>
      </c>
      <c r="E69" s="19">
        <v>20</v>
      </c>
      <c r="F69" s="20" t="s">
        <v>10</v>
      </c>
    </row>
    <row r="70" spans="2:6" ht="12.75" customHeight="1">
      <c r="B70" s="16" t="s">
        <v>71</v>
      </c>
      <c r="C70" s="17" t="s">
        <v>17</v>
      </c>
      <c r="D70" s="18">
        <f>TABELA!C20</f>
        <v>1481.75</v>
      </c>
      <c r="E70" s="19">
        <v>40</v>
      </c>
      <c r="F70" s="20" t="s">
        <v>10</v>
      </c>
    </row>
    <row r="71" spans="2:6" ht="12.75" customHeight="1">
      <c r="B71" s="16" t="s">
        <v>72</v>
      </c>
      <c r="C71" s="17" t="s">
        <v>9</v>
      </c>
      <c r="D71" s="18">
        <f>TABELA!C21</f>
        <v>1720.54</v>
      </c>
      <c r="E71" s="19">
        <v>40</v>
      </c>
      <c r="F71" s="20" t="s">
        <v>10</v>
      </c>
    </row>
    <row r="72" spans="2:6" ht="12.75" customHeight="1">
      <c r="B72" s="16" t="s">
        <v>73</v>
      </c>
      <c r="C72" s="17" t="s">
        <v>28</v>
      </c>
      <c r="D72" s="18">
        <f>TABELA!C24</f>
        <v>2354.91</v>
      </c>
      <c r="E72" s="19">
        <v>40</v>
      </c>
      <c r="F72" s="20" t="s">
        <v>10</v>
      </c>
    </row>
    <row r="73" spans="2:6" ht="12.75" customHeight="1">
      <c r="B73" s="27" t="s">
        <v>74</v>
      </c>
      <c r="C73" s="17" t="s">
        <v>12</v>
      </c>
      <c r="D73" s="18">
        <f>TABELA!C22</f>
        <v>2008.89</v>
      </c>
      <c r="E73" s="19">
        <v>40</v>
      </c>
      <c r="F73" s="20" t="s">
        <v>10</v>
      </c>
    </row>
    <row r="74" spans="2:6" ht="12.75" customHeight="1">
      <c r="B74" s="16" t="s">
        <v>75</v>
      </c>
      <c r="C74" s="17" t="s">
        <v>48</v>
      </c>
      <c r="D74" s="18">
        <f>TABELA!C26</f>
        <v>3268.26</v>
      </c>
      <c r="E74" s="19">
        <v>40</v>
      </c>
      <c r="F74" s="20" t="s">
        <v>10</v>
      </c>
    </row>
    <row r="75" spans="2:6" ht="12.75" customHeight="1">
      <c r="B75" s="16" t="s">
        <v>76</v>
      </c>
      <c r="C75" s="17" t="s">
        <v>9</v>
      </c>
      <c r="D75" s="18">
        <f>TABELA!C21</f>
        <v>1720.54</v>
      </c>
      <c r="E75" s="19">
        <v>40</v>
      </c>
      <c r="F75" s="20" t="s">
        <v>10</v>
      </c>
    </row>
    <row r="76" spans="2:6" ht="12.75" customHeight="1">
      <c r="B76" s="16" t="s">
        <v>77</v>
      </c>
      <c r="C76" s="17" t="s">
        <v>12</v>
      </c>
      <c r="D76" s="18">
        <f>TABELA!C22</f>
        <v>2008.89</v>
      </c>
      <c r="E76" s="19">
        <v>40</v>
      </c>
      <c r="F76" s="20" t="s">
        <v>10</v>
      </c>
    </row>
    <row r="77" spans="2:6" ht="12.75" customHeight="1">
      <c r="B77" s="16" t="s">
        <v>78</v>
      </c>
      <c r="C77" s="17" t="s">
        <v>9</v>
      </c>
      <c r="D77" s="18">
        <f>TABELA!C21</f>
        <v>1720.54</v>
      </c>
      <c r="E77" s="19">
        <v>40</v>
      </c>
      <c r="F77" s="20" t="s">
        <v>10</v>
      </c>
    </row>
    <row r="78" spans="2:6" ht="12.75" customHeight="1">
      <c r="B78" s="16" t="s">
        <v>79</v>
      </c>
      <c r="C78" s="17" t="s">
        <v>9</v>
      </c>
      <c r="D78" s="18">
        <f>TABELA!C21</f>
        <v>1720.54</v>
      </c>
      <c r="E78" s="19">
        <v>40</v>
      </c>
      <c r="F78" s="20" t="s">
        <v>10</v>
      </c>
    </row>
    <row r="79" spans="2:6" ht="12.75" customHeight="1">
      <c r="B79" s="16" t="s">
        <v>80</v>
      </c>
      <c r="C79" s="17" t="s">
        <v>9</v>
      </c>
      <c r="D79" s="18">
        <f>TABELA!C21</f>
        <v>1720.54</v>
      </c>
      <c r="E79" s="19">
        <v>40</v>
      </c>
      <c r="F79" s="20" t="s">
        <v>10</v>
      </c>
    </row>
    <row r="80" spans="2:6" ht="12.75" customHeight="1">
      <c r="B80" s="16" t="s">
        <v>81</v>
      </c>
      <c r="C80" s="17" t="s">
        <v>48</v>
      </c>
      <c r="D80" s="18">
        <f>TABELA!C26</f>
        <v>3268.26</v>
      </c>
      <c r="E80" s="19">
        <v>40</v>
      </c>
      <c r="F80" s="20" t="s">
        <v>10</v>
      </c>
    </row>
    <row r="81" spans="2:6" ht="12.75" customHeight="1">
      <c r="B81" s="16" t="s">
        <v>82</v>
      </c>
      <c r="C81" s="17" t="s">
        <v>12</v>
      </c>
      <c r="D81" s="18">
        <f>TABELA!C22</f>
        <v>2008.89</v>
      </c>
      <c r="E81" s="19">
        <v>40</v>
      </c>
      <c r="F81" s="20" t="s">
        <v>10</v>
      </c>
    </row>
    <row r="82" spans="2:6" ht="12.75" customHeight="1">
      <c r="B82" s="16" t="s">
        <v>83</v>
      </c>
      <c r="C82" s="17" t="s">
        <v>22</v>
      </c>
      <c r="D82" s="18">
        <f>TABELA!C17</f>
        <v>1290.89</v>
      </c>
      <c r="E82" s="19">
        <v>30</v>
      </c>
      <c r="F82" s="20" t="s">
        <v>10</v>
      </c>
    </row>
    <row r="83" spans="2:6" ht="12.75" customHeight="1">
      <c r="B83" s="16" t="s">
        <v>84</v>
      </c>
      <c r="C83" s="17" t="s">
        <v>28</v>
      </c>
      <c r="D83" s="18">
        <f>TABELA!C24</f>
        <v>2354.91</v>
      </c>
      <c r="E83" s="19">
        <v>40</v>
      </c>
      <c r="F83" s="20" t="s">
        <v>10</v>
      </c>
    </row>
    <row r="84" spans="2:6" ht="12.75" customHeight="1">
      <c r="B84" s="16" t="s">
        <v>85</v>
      </c>
      <c r="C84" s="17" t="s">
        <v>12</v>
      </c>
      <c r="D84" s="18">
        <f>TABELA!C22</f>
        <v>2008.89</v>
      </c>
      <c r="E84" s="19">
        <v>40</v>
      </c>
      <c r="F84" s="20" t="s">
        <v>10</v>
      </c>
    </row>
  </sheetData>
  <sheetProtection selectLockedCells="1" selectUnlockedCells="1"/>
  <mergeCells count="9">
    <mergeCell ref="B7:F7"/>
    <mergeCell ref="B9:F9"/>
    <mergeCell ref="B11:F11"/>
    <mergeCell ref="B31:B32"/>
    <mergeCell ref="C31:C32"/>
    <mergeCell ref="F31:F32"/>
    <mergeCell ref="B65:B68"/>
    <mergeCell ref="C65:C68"/>
    <mergeCell ref="F65:F68"/>
  </mergeCells>
  <printOptions horizontalCentered="1"/>
  <pageMargins left="0.39375" right="0.39375" top="0.2951388888888889" bottom="0.3354166666666667" header="0.5118055555555555" footer="0.19652777777777777"/>
  <pageSetup firstPageNumber="1" useFirstPageNumber="1" horizontalDpi="300" verticalDpi="300" orientation="portrait" paperSize="9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5"/>
  <sheetViews>
    <sheetView showGridLines="0" zoomScale="130" zoomScaleNormal="130" zoomScaleSheetLayoutView="110" workbookViewId="0" topLeftCell="A1">
      <selection activeCell="B11" sqref="B11"/>
    </sheetView>
  </sheetViews>
  <sheetFormatPr defaultColWidth="10.28125" defaultRowHeight="12.75"/>
  <cols>
    <col min="1" max="1" width="1.28515625" style="0" customWidth="1"/>
    <col min="2" max="2" width="52.7109375" style="28" customWidth="1"/>
    <col min="3" max="3" width="6.8515625" style="1" customWidth="1"/>
    <col min="4" max="4" width="12.57421875" style="2" customWidth="1"/>
    <col min="5" max="5" width="7.7109375" style="3" customWidth="1"/>
    <col min="6" max="6" width="14.8515625" style="0" customWidth="1"/>
    <col min="7" max="16384" width="11.00390625" style="0" customWidth="1"/>
  </cols>
  <sheetData>
    <row r="1" ht="15.75">
      <c r="B1" s="29"/>
    </row>
    <row r="2" ht="15.75">
      <c r="B2" s="29"/>
    </row>
    <row r="3" ht="15.75">
      <c r="B3" s="29"/>
    </row>
    <row r="4" ht="15.75">
      <c r="B4" s="29"/>
    </row>
    <row r="5" ht="15.75">
      <c r="B5" s="29"/>
    </row>
    <row r="6" ht="9.75" customHeight="1">
      <c r="B6" s="29"/>
    </row>
    <row r="7" spans="2:6" ht="16.5">
      <c r="B7" s="5" t="s">
        <v>0</v>
      </c>
      <c r="C7" s="5"/>
      <c r="D7" s="5"/>
      <c r="E7" s="5"/>
      <c r="F7" s="5"/>
    </row>
    <row r="8" spans="2:6" ht="7.5" customHeight="1">
      <c r="B8" s="6"/>
      <c r="F8" s="3"/>
    </row>
    <row r="9" spans="2:6" ht="15.75">
      <c r="B9" s="30">
        <f>Técnicos!B9</f>
        <v>0</v>
      </c>
      <c r="C9" s="30"/>
      <c r="D9" s="30"/>
      <c r="E9" s="30"/>
      <c r="F9" s="30"/>
    </row>
    <row r="10" ht="8.25" customHeight="1">
      <c r="B10" s="31"/>
    </row>
    <row r="11" spans="2:6" ht="18.75">
      <c r="B11" s="32" t="s">
        <v>86</v>
      </c>
      <c r="C11" s="32"/>
      <c r="D11" s="32"/>
      <c r="E11" s="32"/>
      <c r="F11" s="32"/>
    </row>
    <row r="12" ht="8.25" customHeight="1">
      <c r="B12" s="33"/>
    </row>
    <row r="13" spans="2:6" s="11" customFormat="1" ht="14.25">
      <c r="B13" s="34" t="s">
        <v>3</v>
      </c>
      <c r="C13" s="15" t="s">
        <v>4</v>
      </c>
      <c r="D13" s="35" t="s">
        <v>5</v>
      </c>
      <c r="E13" s="15" t="s">
        <v>6</v>
      </c>
      <c r="F13" s="15" t="s">
        <v>7</v>
      </c>
    </row>
    <row r="14" spans="2:6" ht="12.75" customHeight="1">
      <c r="B14" s="36" t="s">
        <v>87</v>
      </c>
      <c r="C14" s="37" t="s">
        <v>32</v>
      </c>
      <c r="D14" s="38">
        <f>TABELA!F15</f>
        <v>1220.62</v>
      </c>
      <c r="E14" s="37">
        <v>44</v>
      </c>
      <c r="F14" s="20" t="s">
        <v>10</v>
      </c>
    </row>
    <row r="15" spans="2:6" ht="12.75" customHeight="1">
      <c r="B15" s="36" t="s">
        <v>88</v>
      </c>
      <c r="C15" s="37" t="s">
        <v>22</v>
      </c>
      <c r="D15" s="38">
        <f>TABELA!F16</f>
        <v>1344.09</v>
      </c>
      <c r="E15" s="37">
        <v>44</v>
      </c>
      <c r="F15" s="20" t="s">
        <v>10</v>
      </c>
    </row>
    <row r="16" spans="2:6" ht="12.75" customHeight="1">
      <c r="B16" s="36" t="s">
        <v>89</v>
      </c>
      <c r="C16" s="37" t="s">
        <v>32</v>
      </c>
      <c r="D16" s="38">
        <f>TABELA!F15</f>
        <v>1220.62</v>
      </c>
      <c r="E16" s="37">
        <v>44</v>
      </c>
      <c r="F16" s="20" t="s">
        <v>10</v>
      </c>
    </row>
    <row r="17" spans="2:6" ht="12.75" customHeight="1">
      <c r="B17" s="36" t="s">
        <v>90</v>
      </c>
      <c r="C17" s="37" t="s">
        <v>91</v>
      </c>
      <c r="D17" s="38">
        <f>TABELA!F14</f>
        <v>1137.23</v>
      </c>
      <c r="E17" s="37">
        <v>44</v>
      </c>
      <c r="F17" s="20" t="s">
        <v>10</v>
      </c>
    </row>
    <row r="18" spans="2:6" ht="12.75" customHeight="1">
      <c r="B18" s="36" t="s">
        <v>92</v>
      </c>
      <c r="C18" s="37" t="s">
        <v>32</v>
      </c>
      <c r="D18" s="38">
        <f>TABELA!F15</f>
        <v>1220.62</v>
      </c>
      <c r="E18" s="37">
        <v>44</v>
      </c>
      <c r="F18" s="20" t="s">
        <v>10</v>
      </c>
    </row>
    <row r="19" spans="2:6" ht="12.75" customHeight="1">
      <c r="B19" s="36" t="s">
        <v>93</v>
      </c>
      <c r="C19" s="37" t="s">
        <v>22</v>
      </c>
      <c r="D19" s="38">
        <f>TABELA!F16</f>
        <v>1344.09</v>
      </c>
      <c r="E19" s="37">
        <v>44</v>
      </c>
      <c r="F19" s="20" t="s">
        <v>10</v>
      </c>
    </row>
    <row r="20" spans="2:6" ht="12.75" customHeight="1">
      <c r="B20" s="36" t="s">
        <v>94</v>
      </c>
      <c r="C20" s="37" t="s">
        <v>17</v>
      </c>
      <c r="D20" s="38">
        <f>TABELA!F17</f>
        <v>1495.56</v>
      </c>
      <c r="E20" s="37">
        <v>44</v>
      </c>
      <c r="F20" s="20" t="s">
        <v>10</v>
      </c>
    </row>
    <row r="21" spans="2:6" ht="12.75" customHeight="1">
      <c r="B21" s="36" t="s">
        <v>95</v>
      </c>
      <c r="C21" s="37" t="s">
        <v>9</v>
      </c>
      <c r="D21" s="38">
        <f>TABELA!F18</f>
        <v>1677.17</v>
      </c>
      <c r="E21" s="37">
        <v>44</v>
      </c>
      <c r="F21" s="20" t="s">
        <v>10</v>
      </c>
    </row>
    <row r="22" spans="2:6" ht="12.75" customHeight="1">
      <c r="B22" s="36" t="s">
        <v>96</v>
      </c>
      <c r="C22" s="37" t="s">
        <v>32</v>
      </c>
      <c r="D22" s="38">
        <f>TABELA!F15</f>
        <v>1220.62</v>
      </c>
      <c r="E22" s="37">
        <v>44</v>
      </c>
      <c r="F22" s="20" t="s">
        <v>10</v>
      </c>
    </row>
    <row r="23" spans="2:6" ht="12.75" customHeight="1">
      <c r="B23" s="36" t="s">
        <v>97</v>
      </c>
      <c r="C23" s="37" t="s">
        <v>17</v>
      </c>
      <c r="D23" s="38">
        <f>TABELA!F17</f>
        <v>1495.56</v>
      </c>
      <c r="E23" s="37">
        <v>44</v>
      </c>
      <c r="F23" s="20" t="s">
        <v>10</v>
      </c>
    </row>
    <row r="24" spans="2:6" ht="12.75" customHeight="1">
      <c r="B24" s="36" t="s">
        <v>98</v>
      </c>
      <c r="C24" s="37" t="s">
        <v>9</v>
      </c>
      <c r="D24" s="38">
        <f>TABELA!F18</f>
        <v>1677.17</v>
      </c>
      <c r="E24" s="37">
        <v>44</v>
      </c>
      <c r="F24" s="20" t="s">
        <v>10</v>
      </c>
    </row>
    <row r="25" spans="2:6" ht="12.75" customHeight="1">
      <c r="B25" s="36" t="s">
        <v>99</v>
      </c>
      <c r="C25" s="37" t="s">
        <v>32</v>
      </c>
      <c r="D25" s="38">
        <f>TABELA!F15</f>
        <v>1220.62</v>
      </c>
      <c r="E25" s="37">
        <v>44</v>
      </c>
      <c r="F25" s="20" t="s">
        <v>10</v>
      </c>
    </row>
    <row r="26" spans="2:6" ht="12.75" customHeight="1">
      <c r="B26" s="36" t="s">
        <v>100</v>
      </c>
      <c r="C26" s="37" t="s">
        <v>32</v>
      </c>
      <c r="D26" s="38">
        <f>TABELA!F15</f>
        <v>1220.62</v>
      </c>
      <c r="E26" s="37">
        <v>44</v>
      </c>
      <c r="F26" s="20" t="s">
        <v>10</v>
      </c>
    </row>
    <row r="27" spans="2:6" ht="12.75" customHeight="1">
      <c r="B27" s="36" t="s">
        <v>101</v>
      </c>
      <c r="C27" s="37" t="s">
        <v>22</v>
      </c>
      <c r="D27" s="38">
        <f>TABELA!F16</f>
        <v>1344.09</v>
      </c>
      <c r="E27" s="37">
        <v>44</v>
      </c>
      <c r="F27" s="20" t="s">
        <v>10</v>
      </c>
    </row>
    <row r="28" spans="2:6" ht="12.75" customHeight="1">
      <c r="B28" s="36" t="s">
        <v>102</v>
      </c>
      <c r="C28" s="37" t="s">
        <v>9</v>
      </c>
      <c r="D28" s="38">
        <f>TABELA!F18</f>
        <v>1677.17</v>
      </c>
      <c r="E28" s="37">
        <v>44</v>
      </c>
      <c r="F28" s="20" t="s">
        <v>10</v>
      </c>
    </row>
    <row r="29" spans="2:6" ht="12.75" customHeight="1">
      <c r="B29" s="36" t="s">
        <v>103</v>
      </c>
      <c r="C29" s="37" t="s">
        <v>9</v>
      </c>
      <c r="D29" s="38">
        <f>TABELA!F18</f>
        <v>1677.17</v>
      </c>
      <c r="E29" s="37">
        <v>44</v>
      </c>
      <c r="F29" s="20" t="s">
        <v>10</v>
      </c>
    </row>
    <row r="30" spans="2:6" ht="12.75" customHeight="1">
      <c r="B30" s="36" t="s">
        <v>104</v>
      </c>
      <c r="C30" s="37" t="s">
        <v>22</v>
      </c>
      <c r="D30" s="38">
        <f>TABELA!F16</f>
        <v>1344.09</v>
      </c>
      <c r="E30" s="37">
        <v>44</v>
      </c>
      <c r="F30" s="20" t="s">
        <v>10</v>
      </c>
    </row>
    <row r="31" spans="2:6" ht="12.75" customHeight="1">
      <c r="B31" s="36" t="s">
        <v>105</v>
      </c>
      <c r="C31" s="37" t="s">
        <v>12</v>
      </c>
      <c r="D31" s="38">
        <f>TABELA!F19</f>
        <v>1815.07</v>
      </c>
      <c r="E31" s="37">
        <v>44</v>
      </c>
      <c r="F31" s="20" t="s">
        <v>10</v>
      </c>
    </row>
    <row r="32" spans="2:6" ht="12.75" customHeight="1">
      <c r="B32" s="36" t="s">
        <v>106</v>
      </c>
      <c r="C32" s="37" t="s">
        <v>22</v>
      </c>
      <c r="D32" s="38">
        <f>TABELA!F16</f>
        <v>1344.09</v>
      </c>
      <c r="E32" s="37">
        <v>44</v>
      </c>
      <c r="F32" s="20" t="s">
        <v>10</v>
      </c>
    </row>
    <row r="33" spans="2:6" ht="12.75" customHeight="1">
      <c r="B33" s="36" t="s">
        <v>107</v>
      </c>
      <c r="C33" s="37" t="s">
        <v>22</v>
      </c>
      <c r="D33" s="38">
        <f>TABELA!F16</f>
        <v>1344.09</v>
      </c>
      <c r="E33" s="37">
        <v>44</v>
      </c>
      <c r="F33" s="20" t="s">
        <v>10</v>
      </c>
    </row>
    <row r="34" spans="2:6" ht="12.75" customHeight="1">
      <c r="B34" s="36" t="s">
        <v>108</v>
      </c>
      <c r="C34" s="37" t="s">
        <v>22</v>
      </c>
      <c r="D34" s="38">
        <f>TABELA!F16</f>
        <v>1344.09</v>
      </c>
      <c r="E34" s="37">
        <v>44</v>
      </c>
      <c r="F34" s="20" t="s">
        <v>10</v>
      </c>
    </row>
    <row r="35" spans="2:6" ht="12.75" customHeight="1">
      <c r="B35" s="36" t="s">
        <v>109</v>
      </c>
      <c r="C35" s="37" t="s">
        <v>9</v>
      </c>
      <c r="D35" s="38">
        <f>TABELA!F18</f>
        <v>1677.17</v>
      </c>
      <c r="E35" s="37">
        <v>44</v>
      </c>
      <c r="F35" s="20" t="s">
        <v>10</v>
      </c>
    </row>
    <row r="36" spans="2:6" ht="12.75" customHeight="1">
      <c r="B36" s="36" t="s">
        <v>110</v>
      </c>
      <c r="C36" s="37" t="s">
        <v>26</v>
      </c>
      <c r="D36" s="38">
        <f>TABELA!F20</f>
        <v>1970.81</v>
      </c>
      <c r="E36" s="37">
        <v>44</v>
      </c>
      <c r="F36" s="20" t="s">
        <v>10</v>
      </c>
    </row>
    <row r="37" spans="2:6" ht="12.75" customHeight="1">
      <c r="B37" s="36" t="s">
        <v>111</v>
      </c>
      <c r="C37" s="37" t="s">
        <v>12</v>
      </c>
      <c r="D37" s="38">
        <f>TABELA!F19</f>
        <v>1815.07</v>
      </c>
      <c r="E37" s="37">
        <v>44</v>
      </c>
      <c r="F37" s="20" t="s">
        <v>10</v>
      </c>
    </row>
    <row r="38" spans="2:6" ht="12.75" customHeight="1">
      <c r="B38" s="36" t="s">
        <v>112</v>
      </c>
      <c r="C38" s="37" t="s">
        <v>26</v>
      </c>
      <c r="D38" s="38">
        <f>TABELA!F20</f>
        <v>1970.81</v>
      </c>
      <c r="E38" s="37">
        <v>44</v>
      </c>
      <c r="F38" s="20" t="s">
        <v>10</v>
      </c>
    </row>
    <row r="39" spans="2:6" ht="12.75" customHeight="1">
      <c r="B39" s="36" t="s">
        <v>113</v>
      </c>
      <c r="C39" s="37" t="s">
        <v>22</v>
      </c>
      <c r="D39" s="38">
        <f>TABELA!F16</f>
        <v>1344.09</v>
      </c>
      <c r="E39" s="37">
        <v>44</v>
      </c>
      <c r="F39" s="20" t="s">
        <v>10</v>
      </c>
    </row>
    <row r="40" spans="2:6" ht="12.75" customHeight="1">
      <c r="B40" s="36" t="s">
        <v>114</v>
      </c>
      <c r="C40" s="37" t="s">
        <v>17</v>
      </c>
      <c r="D40" s="38">
        <f>TABELA!F17</f>
        <v>1495.56</v>
      </c>
      <c r="E40" s="37">
        <v>44</v>
      </c>
      <c r="F40" s="20" t="s">
        <v>10</v>
      </c>
    </row>
    <row r="41" spans="2:6" ht="12.75" customHeight="1">
      <c r="B41" s="36" t="s">
        <v>115</v>
      </c>
      <c r="C41" s="37" t="s">
        <v>9</v>
      </c>
      <c r="D41" s="38">
        <f>TABELA!F18</f>
        <v>1677.17</v>
      </c>
      <c r="E41" s="37">
        <v>44</v>
      </c>
      <c r="F41" s="20" t="s">
        <v>10</v>
      </c>
    </row>
    <row r="42" spans="2:6" ht="12.75" customHeight="1">
      <c r="B42" s="36" t="s">
        <v>116</v>
      </c>
      <c r="C42" s="37" t="s">
        <v>32</v>
      </c>
      <c r="D42" s="38">
        <f>TABELA!F15</f>
        <v>1220.62</v>
      </c>
      <c r="E42" s="37">
        <v>44</v>
      </c>
      <c r="F42" s="20" t="s">
        <v>10</v>
      </c>
    </row>
    <row r="43" spans="2:6" ht="12.75" customHeight="1">
      <c r="B43" s="36" t="s">
        <v>117</v>
      </c>
      <c r="C43" s="37" t="s">
        <v>26</v>
      </c>
      <c r="D43" s="38">
        <f>TABELA!F20</f>
        <v>1970.81</v>
      </c>
      <c r="E43" s="37">
        <v>44</v>
      </c>
      <c r="F43" s="20" t="s">
        <v>10</v>
      </c>
    </row>
    <row r="44" spans="2:6" ht="12.75" customHeight="1">
      <c r="B44" s="36" t="s">
        <v>118</v>
      </c>
      <c r="C44" s="37" t="s">
        <v>28</v>
      </c>
      <c r="D44" s="38">
        <f>TABELA!F21</f>
        <v>2144.15</v>
      </c>
      <c r="E44" s="37">
        <v>44</v>
      </c>
      <c r="F44" s="20" t="s">
        <v>10</v>
      </c>
    </row>
    <row r="45" spans="2:6" ht="12.75" customHeight="1">
      <c r="B45" s="36" t="s">
        <v>119</v>
      </c>
      <c r="C45" s="37" t="s">
        <v>15</v>
      </c>
      <c r="D45" s="38">
        <f>TABELA!F22</f>
        <v>2330.68</v>
      </c>
      <c r="E45" s="37">
        <v>44</v>
      </c>
      <c r="F45" s="20" t="s">
        <v>10</v>
      </c>
    </row>
    <row r="46" spans="2:6" ht="12.75" customHeight="1">
      <c r="B46" s="36" t="s">
        <v>120</v>
      </c>
      <c r="C46" s="37" t="s">
        <v>22</v>
      </c>
      <c r="D46" s="38">
        <f>TABELA!F16</f>
        <v>1344.09</v>
      </c>
      <c r="E46" s="37">
        <v>44</v>
      </c>
      <c r="F46" s="20" t="s">
        <v>10</v>
      </c>
    </row>
    <row r="47" spans="2:6" ht="12.75" customHeight="1">
      <c r="B47" s="36" t="s">
        <v>121</v>
      </c>
      <c r="C47" s="37" t="s">
        <v>17</v>
      </c>
      <c r="D47" s="38">
        <f>TABELA!F17</f>
        <v>1495.56</v>
      </c>
      <c r="E47" s="37">
        <v>44</v>
      </c>
      <c r="F47" s="20" t="s">
        <v>10</v>
      </c>
    </row>
    <row r="48" spans="2:6" ht="12.75" customHeight="1">
      <c r="B48" s="36" t="s">
        <v>122</v>
      </c>
      <c r="C48" s="37" t="s">
        <v>12</v>
      </c>
      <c r="D48" s="38">
        <f>TABELA!F19</f>
        <v>1815.07</v>
      </c>
      <c r="E48" s="37">
        <v>44</v>
      </c>
      <c r="F48" s="20" t="s">
        <v>10</v>
      </c>
    </row>
    <row r="49" spans="2:6" ht="12.75" customHeight="1">
      <c r="B49" s="36" t="s">
        <v>123</v>
      </c>
      <c r="C49" s="37" t="s">
        <v>17</v>
      </c>
      <c r="D49" s="38">
        <f>TABELA!F17</f>
        <v>1495.56</v>
      </c>
      <c r="E49" s="37">
        <v>44</v>
      </c>
      <c r="F49" s="20" t="s">
        <v>10</v>
      </c>
    </row>
    <row r="50" spans="2:6" ht="12.75" customHeight="1">
      <c r="B50" s="36" t="s">
        <v>124</v>
      </c>
      <c r="C50" s="37" t="s">
        <v>12</v>
      </c>
      <c r="D50" s="38">
        <f>TABELA!F19</f>
        <v>1815.07</v>
      </c>
      <c r="E50" s="37">
        <v>44</v>
      </c>
      <c r="F50" s="20" t="s">
        <v>10</v>
      </c>
    </row>
    <row r="51" spans="2:6" ht="12.75" customHeight="1">
      <c r="B51" s="36" t="s">
        <v>125</v>
      </c>
      <c r="C51" s="37" t="s">
        <v>9</v>
      </c>
      <c r="D51" s="38">
        <f>TABELA!F18</f>
        <v>1677.17</v>
      </c>
      <c r="E51" s="37">
        <v>44</v>
      </c>
      <c r="F51" s="20" t="s">
        <v>10</v>
      </c>
    </row>
    <row r="52" spans="2:6" ht="12.75" customHeight="1">
      <c r="B52" s="36" t="s">
        <v>126</v>
      </c>
      <c r="C52" s="37" t="s">
        <v>32</v>
      </c>
      <c r="D52" s="38">
        <f>TABELA!F15</f>
        <v>1220.62</v>
      </c>
      <c r="E52" s="37">
        <v>44</v>
      </c>
      <c r="F52" s="20" t="s">
        <v>10</v>
      </c>
    </row>
    <row r="53" spans="2:6" ht="12.75" customHeight="1">
      <c r="B53" s="36" t="s">
        <v>127</v>
      </c>
      <c r="C53" s="37" t="s">
        <v>32</v>
      </c>
      <c r="D53" s="38">
        <f>TABELA!F15</f>
        <v>1220.62</v>
      </c>
      <c r="E53" s="37">
        <v>44</v>
      </c>
      <c r="F53" s="20" t="s">
        <v>10</v>
      </c>
    </row>
    <row r="54" spans="2:6" ht="12.75" customHeight="1">
      <c r="B54" s="36" t="s">
        <v>128</v>
      </c>
      <c r="C54" s="37" t="s">
        <v>26</v>
      </c>
      <c r="D54" s="38">
        <f>TABELA!F20</f>
        <v>1970.81</v>
      </c>
      <c r="E54" s="37">
        <v>44</v>
      </c>
      <c r="F54" s="20" t="s">
        <v>10</v>
      </c>
    </row>
    <row r="55" spans="2:6" ht="12.75" customHeight="1">
      <c r="B55" s="36" t="s">
        <v>129</v>
      </c>
      <c r="C55" s="37" t="s">
        <v>32</v>
      </c>
      <c r="D55" s="38">
        <f>TABELA!F15</f>
        <v>1220.62</v>
      </c>
      <c r="E55" s="37">
        <v>44</v>
      </c>
      <c r="F55" s="20" t="s">
        <v>10</v>
      </c>
    </row>
  </sheetData>
  <sheetProtection selectLockedCells="1" selectUnlockedCells="1"/>
  <mergeCells count="3">
    <mergeCell ref="B7:F7"/>
    <mergeCell ref="B9:F9"/>
    <mergeCell ref="B11:F11"/>
  </mergeCells>
  <printOptions horizontalCentered="1"/>
  <pageMargins left="0.39375" right="0.39375" top="0.2951388888888889" bottom="0.4340277777777778" header="0.5118055555555555" footer="0.2951388888888889"/>
  <pageSetup horizontalDpi="300" verticalDpi="300" orientation="portrait" paperSize="9"/>
  <headerFooter alignWithMargins="0"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5"/>
  <sheetViews>
    <sheetView showGridLines="0" zoomScale="130" zoomScaleNormal="130" zoomScaleSheetLayoutView="110" workbookViewId="0" topLeftCell="A1">
      <selection activeCell="B11" sqref="B11"/>
    </sheetView>
  </sheetViews>
  <sheetFormatPr defaultColWidth="10.28125" defaultRowHeight="12.75"/>
  <cols>
    <col min="1" max="1" width="1.28515625" style="0" customWidth="1"/>
    <col min="2" max="2" width="52.7109375" style="28" customWidth="1"/>
    <col min="3" max="3" width="6.8515625" style="1" customWidth="1"/>
    <col min="4" max="4" width="12.57421875" style="2" customWidth="1"/>
    <col min="5" max="5" width="7.7109375" style="3" customWidth="1"/>
    <col min="6" max="6" width="14.8515625" style="0" customWidth="1"/>
    <col min="7" max="16384" width="11.00390625" style="0" customWidth="1"/>
  </cols>
  <sheetData>
    <row r="1" ht="15.75">
      <c r="B1" s="29"/>
    </row>
    <row r="2" ht="15.75">
      <c r="B2" s="29"/>
    </row>
    <row r="3" ht="15.75">
      <c r="B3" s="29"/>
    </row>
    <row r="4" ht="15.75">
      <c r="B4" s="29"/>
    </row>
    <row r="5" ht="15.75">
      <c r="B5" s="29"/>
    </row>
    <row r="6" ht="9.75" customHeight="1">
      <c r="B6" s="29"/>
    </row>
    <row r="7" spans="2:6" ht="16.5">
      <c r="B7" s="5" t="s">
        <v>0</v>
      </c>
      <c r="C7" s="5"/>
      <c r="D7" s="5"/>
      <c r="E7" s="5"/>
      <c r="F7" s="5"/>
    </row>
    <row r="8" spans="2:6" ht="7.5" customHeight="1">
      <c r="B8" s="6"/>
      <c r="F8" s="3"/>
    </row>
    <row r="9" spans="2:6" ht="15.75">
      <c r="B9" s="30">
        <f>Técnicos!B9</f>
        <v>0</v>
      </c>
      <c r="C9" s="30"/>
      <c r="D9" s="30"/>
      <c r="E9" s="30"/>
      <c r="F9" s="30"/>
    </row>
    <row r="10" ht="8.25" customHeight="1">
      <c r="B10" s="31"/>
    </row>
    <row r="11" spans="2:6" ht="18.75">
      <c r="B11" s="32" t="s">
        <v>130</v>
      </c>
      <c r="C11" s="32"/>
      <c r="D11" s="32"/>
      <c r="E11" s="32"/>
      <c r="F11" s="32"/>
    </row>
    <row r="12" ht="8.25" customHeight="1">
      <c r="B12" s="33"/>
    </row>
    <row r="13" spans="2:6" s="11" customFormat="1" ht="14.25">
      <c r="B13" s="34" t="s">
        <v>3</v>
      </c>
      <c r="C13" s="39" t="s">
        <v>4</v>
      </c>
      <c r="D13" s="35" t="s">
        <v>5</v>
      </c>
      <c r="E13" s="15" t="s">
        <v>6</v>
      </c>
      <c r="F13" s="15" t="s">
        <v>7</v>
      </c>
    </row>
    <row r="14" spans="2:6" ht="12.75" customHeight="1">
      <c r="B14" s="16" t="s">
        <v>131</v>
      </c>
      <c r="C14" s="17" t="s">
        <v>15</v>
      </c>
      <c r="D14" s="38">
        <f>TABELA!I22</f>
        <v>3637.59</v>
      </c>
      <c r="E14" s="19">
        <v>40</v>
      </c>
      <c r="F14" s="20" t="s">
        <v>10</v>
      </c>
    </row>
    <row r="15" spans="2:6" ht="12.75" customHeight="1">
      <c r="B15" s="16" t="s">
        <v>132</v>
      </c>
      <c r="C15" s="17" t="s">
        <v>28</v>
      </c>
      <c r="D15" s="38">
        <f>TABELA!I21</f>
        <v>3447.64</v>
      </c>
      <c r="E15" s="19">
        <v>40</v>
      </c>
      <c r="F15" s="20" t="s">
        <v>10</v>
      </c>
    </row>
    <row r="16" spans="2:6" s="40" customFormat="1" ht="12.75" customHeight="1">
      <c r="B16" s="16" t="s">
        <v>133</v>
      </c>
      <c r="C16" s="21" t="s">
        <v>134</v>
      </c>
      <c r="D16" s="41" t="s">
        <v>134</v>
      </c>
      <c r="E16" s="23">
        <v>30</v>
      </c>
      <c r="F16" s="20" t="s">
        <v>10</v>
      </c>
    </row>
    <row r="17" spans="2:6" ht="12.75" customHeight="1">
      <c r="B17" s="16" t="s">
        <v>135</v>
      </c>
      <c r="C17" s="17" t="s">
        <v>26</v>
      </c>
      <c r="D17" s="38">
        <f>TABELA!I20</f>
        <v>3296.53</v>
      </c>
      <c r="E17" s="19">
        <v>40</v>
      </c>
      <c r="F17" s="20" t="s">
        <v>10</v>
      </c>
    </row>
    <row r="18" spans="2:6" ht="12.75" customHeight="1">
      <c r="B18" s="16" t="s">
        <v>136</v>
      </c>
      <c r="C18" s="17" t="s">
        <v>137</v>
      </c>
      <c r="D18" s="38">
        <f>TABELA!I24</f>
        <v>4883.72</v>
      </c>
      <c r="E18" s="19">
        <v>40</v>
      </c>
      <c r="F18" s="20" t="s">
        <v>10</v>
      </c>
    </row>
    <row r="19" spans="2:6" ht="12.75" customHeight="1">
      <c r="B19" s="16" t="s">
        <v>138</v>
      </c>
      <c r="C19" s="17" t="s">
        <v>139</v>
      </c>
      <c r="D19" s="38">
        <f>TABELA!I13</f>
        <v>20.99</v>
      </c>
      <c r="E19" s="19">
        <v>30</v>
      </c>
      <c r="F19" s="20" t="s">
        <v>10</v>
      </c>
    </row>
    <row r="20" spans="2:6" ht="12.75" customHeight="1">
      <c r="B20" s="16" t="s">
        <v>140</v>
      </c>
      <c r="C20" s="21" t="s">
        <v>36</v>
      </c>
      <c r="D20" s="42">
        <f>TABELA!I27</f>
        <v>5794.89</v>
      </c>
      <c r="E20" s="23">
        <v>30</v>
      </c>
      <c r="F20" s="24" t="s">
        <v>10</v>
      </c>
    </row>
    <row r="21" spans="2:6" ht="12.75" customHeight="1">
      <c r="B21" s="16"/>
      <c r="C21" s="21"/>
      <c r="D21" s="25">
        <f>D20/180*220</f>
        <v>7082.64</v>
      </c>
      <c r="E21" s="19">
        <v>40</v>
      </c>
      <c r="F21" s="24" t="s">
        <v>141</v>
      </c>
    </row>
    <row r="22" spans="2:6" ht="12.75" customHeight="1">
      <c r="B22" s="16" t="s">
        <v>142</v>
      </c>
      <c r="C22" s="17" t="s">
        <v>139</v>
      </c>
      <c r="D22" s="38">
        <f>TABELA!I13</f>
        <v>20.99</v>
      </c>
      <c r="E22" s="19">
        <v>30</v>
      </c>
      <c r="F22" s="20" t="s">
        <v>10</v>
      </c>
    </row>
    <row r="23" spans="2:6" ht="12.75" customHeight="1">
      <c r="B23" s="16" t="s">
        <v>143</v>
      </c>
      <c r="C23" s="17" t="s">
        <v>36</v>
      </c>
      <c r="D23" s="38">
        <f>TABELA!I27</f>
        <v>5794.89</v>
      </c>
      <c r="E23" s="19">
        <v>40</v>
      </c>
      <c r="F23" s="20" t="s">
        <v>10</v>
      </c>
    </row>
    <row r="24" spans="2:6" ht="12.75" customHeight="1">
      <c r="B24" s="16" t="s">
        <v>144</v>
      </c>
      <c r="C24" s="17" t="s">
        <v>91</v>
      </c>
      <c r="D24" s="38">
        <f>TABELA!I14</f>
        <v>49.71</v>
      </c>
      <c r="E24" s="19">
        <v>40</v>
      </c>
      <c r="F24" s="20" t="s">
        <v>10</v>
      </c>
    </row>
    <row r="25" spans="2:6" ht="12.75" customHeight="1">
      <c r="B25" s="16" t="s">
        <v>145</v>
      </c>
      <c r="C25" s="17" t="s">
        <v>91</v>
      </c>
      <c r="D25" s="38">
        <f>TABELA!I14</f>
        <v>49.71</v>
      </c>
      <c r="E25" s="19" t="s">
        <v>146</v>
      </c>
      <c r="F25" s="20" t="s">
        <v>10</v>
      </c>
    </row>
    <row r="26" spans="2:6" ht="12.75" customHeight="1">
      <c r="B26" s="16" t="s">
        <v>147</v>
      </c>
      <c r="C26" s="17" t="s">
        <v>32</v>
      </c>
      <c r="D26" s="38">
        <f>TABELA!I15</f>
        <v>2354.91</v>
      </c>
      <c r="E26" s="19">
        <v>28</v>
      </c>
      <c r="F26" s="20" t="s">
        <v>10</v>
      </c>
    </row>
    <row r="27" spans="2:6" ht="12.75" customHeight="1">
      <c r="B27" s="16" t="s">
        <v>148</v>
      </c>
      <c r="C27" s="21" t="s">
        <v>32</v>
      </c>
      <c r="D27" s="42">
        <f>TABELA!I15</f>
        <v>2354.91</v>
      </c>
      <c r="E27" s="23">
        <v>40</v>
      </c>
      <c r="F27" s="24" t="s">
        <v>10</v>
      </c>
    </row>
    <row r="28" spans="2:6" ht="12.75" customHeight="1">
      <c r="B28" s="16"/>
      <c r="C28" s="21"/>
      <c r="D28" s="25">
        <f>D27/220*180</f>
        <v>1926.74</v>
      </c>
      <c r="E28" s="19">
        <v>30</v>
      </c>
      <c r="F28" s="24" t="s">
        <v>141</v>
      </c>
    </row>
    <row r="29" spans="2:6" ht="12.75" customHeight="1">
      <c r="B29" s="16" t="s">
        <v>149</v>
      </c>
      <c r="C29" s="21" t="s">
        <v>17</v>
      </c>
      <c r="D29" s="42">
        <f>TABELA!I17</f>
        <v>2708.16</v>
      </c>
      <c r="E29" s="23">
        <v>40</v>
      </c>
      <c r="F29" s="24" t="s">
        <v>10</v>
      </c>
    </row>
    <row r="30" spans="2:6" ht="12.75" customHeight="1">
      <c r="B30" s="16"/>
      <c r="C30" s="21"/>
      <c r="D30" s="43">
        <f>D29/220*168</f>
        <v>2068.05</v>
      </c>
      <c r="E30" s="19">
        <v>28</v>
      </c>
      <c r="F30" s="24"/>
    </row>
    <row r="31" spans="2:6" ht="12.75" customHeight="1">
      <c r="B31" s="16"/>
      <c r="C31" s="21"/>
      <c r="D31" s="43">
        <f>D29/220*128</f>
        <v>1575.66</v>
      </c>
      <c r="E31" s="19">
        <v>22</v>
      </c>
      <c r="F31" s="24"/>
    </row>
    <row r="32" spans="2:6" ht="12.75" customHeight="1">
      <c r="B32" s="16"/>
      <c r="C32" s="21"/>
      <c r="D32" s="43">
        <f>D29/220*120</f>
        <v>1477.18</v>
      </c>
      <c r="E32" s="19">
        <v>20</v>
      </c>
      <c r="F32" s="24"/>
    </row>
    <row r="33" spans="2:6" ht="12.75" customHeight="1">
      <c r="B33" s="16" t="s">
        <v>150</v>
      </c>
      <c r="C33" s="17" t="s">
        <v>139</v>
      </c>
      <c r="D33" s="38">
        <f>TABELA!I13</f>
        <v>20.99</v>
      </c>
      <c r="E33" s="19" t="s">
        <v>151</v>
      </c>
      <c r="F33" s="20" t="s">
        <v>10</v>
      </c>
    </row>
    <row r="34" spans="2:6" ht="12.75" customHeight="1">
      <c r="B34" s="16" t="s">
        <v>152</v>
      </c>
      <c r="C34" s="17" t="s">
        <v>137</v>
      </c>
      <c r="D34" s="38">
        <f>TABELA!I24</f>
        <v>4883.72</v>
      </c>
      <c r="E34" s="19">
        <v>40</v>
      </c>
      <c r="F34" s="20" t="s">
        <v>10</v>
      </c>
    </row>
    <row r="35" spans="2:6" ht="12.75" customHeight="1">
      <c r="B35" s="16" t="s">
        <v>153</v>
      </c>
      <c r="C35" s="17" t="s">
        <v>36</v>
      </c>
      <c r="D35" s="38">
        <f>TABELA!I27</f>
        <v>5794.89</v>
      </c>
      <c r="E35" s="19">
        <v>40</v>
      </c>
      <c r="F35" s="20" t="s">
        <v>10</v>
      </c>
    </row>
  </sheetData>
  <sheetProtection selectLockedCells="1" selectUnlockedCells="1"/>
  <mergeCells count="12">
    <mergeCell ref="B7:F7"/>
    <mergeCell ref="B9:F9"/>
    <mergeCell ref="B11:F11"/>
    <mergeCell ref="B20:B21"/>
    <mergeCell ref="C20:C21"/>
    <mergeCell ref="F20:F21"/>
    <mergeCell ref="B27:B28"/>
    <mergeCell ref="C27:C28"/>
    <mergeCell ref="F27:F28"/>
    <mergeCell ref="B29:B32"/>
    <mergeCell ref="C29:C32"/>
    <mergeCell ref="F29:F32"/>
  </mergeCells>
  <printOptions horizontalCentered="1"/>
  <pageMargins left="0.39375" right="0.39375" top="0.2951388888888889" bottom="0.4340277777777778" header="0.5118055555555555" footer="0.2951388888888889"/>
  <pageSetup horizontalDpi="300" verticalDpi="300" orientation="portrait" paperSize="9"/>
  <headerFooter alignWithMargins="0"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showGridLines="0" zoomScale="130" zoomScaleNormal="130" zoomScaleSheetLayoutView="110" workbookViewId="0" topLeftCell="A1">
      <selection activeCell="B8" sqref="B8"/>
    </sheetView>
  </sheetViews>
  <sheetFormatPr defaultColWidth="10.28125" defaultRowHeight="12.75"/>
  <cols>
    <col min="1" max="1" width="1.28515625" style="0" customWidth="1"/>
    <col min="2" max="3" width="20.421875" style="2" customWidth="1"/>
    <col min="4" max="4" width="6.421875" style="2" customWidth="1"/>
    <col min="5" max="6" width="20.421875" style="2" customWidth="1"/>
    <col min="7" max="7" width="7.8515625" style="2" customWidth="1"/>
    <col min="8" max="9" width="20.421875" style="2" customWidth="1"/>
    <col min="10" max="16384" width="11.00390625" style="0" customWidth="1"/>
  </cols>
  <sheetData>
    <row r="1" spans="2:9" ht="15.75">
      <c r="B1" s="29"/>
      <c r="C1" s="1"/>
      <c r="E1" s="3"/>
      <c r="F1"/>
      <c r="G1"/>
      <c r="H1"/>
      <c r="I1"/>
    </row>
    <row r="2" spans="2:9" ht="15.75">
      <c r="B2" s="29"/>
      <c r="C2" s="1"/>
      <c r="E2" s="3"/>
      <c r="F2"/>
      <c r="G2"/>
      <c r="H2"/>
      <c r="I2"/>
    </row>
    <row r="3" spans="2:9" ht="15.75">
      <c r="B3" s="29"/>
      <c r="C3" s="1"/>
      <c r="E3" s="3"/>
      <c r="F3"/>
      <c r="G3"/>
      <c r="H3"/>
      <c r="I3"/>
    </row>
    <row r="4" spans="2:9" ht="15.75">
      <c r="B4" s="29"/>
      <c r="C4" s="1"/>
      <c r="E4" s="3"/>
      <c r="F4"/>
      <c r="G4"/>
      <c r="H4"/>
      <c r="I4"/>
    </row>
    <row r="5" spans="2:9" ht="15.75">
      <c r="B5" s="29"/>
      <c r="C5" s="1"/>
      <c r="E5" s="3"/>
      <c r="F5"/>
      <c r="G5"/>
      <c r="H5"/>
      <c r="I5"/>
    </row>
    <row r="6" spans="2:9" ht="9.75" customHeight="1">
      <c r="B6" s="29"/>
      <c r="C6" s="1"/>
      <c r="E6" s="3"/>
      <c r="F6"/>
      <c r="G6"/>
      <c r="H6"/>
      <c r="I6"/>
    </row>
    <row r="7" spans="2:9" ht="20.25">
      <c r="B7" s="44" t="s">
        <v>154</v>
      </c>
      <c r="C7" s="44"/>
      <c r="D7" s="44"/>
      <c r="E7" s="44"/>
      <c r="F7" s="44"/>
      <c r="G7" s="44"/>
      <c r="H7" s="44"/>
      <c r="I7" s="44"/>
    </row>
    <row r="8" spans="2:9" ht="18.75">
      <c r="B8" s="45" t="s">
        <v>155</v>
      </c>
      <c r="C8" s="45"/>
      <c r="D8" s="45"/>
      <c r="E8" s="45"/>
      <c r="F8" s="45"/>
      <c r="G8" s="45"/>
      <c r="H8" s="45"/>
      <c r="I8" s="45"/>
    </row>
    <row r="9" ht="9" customHeight="1">
      <c r="B9" s="46"/>
    </row>
    <row r="10" spans="2:9" ht="17.25" customHeight="1">
      <c r="B10" s="7">
        <f>Técnicos!B9</f>
        <v>0</v>
      </c>
      <c r="C10" s="7"/>
      <c r="D10" s="7"/>
      <c r="E10" s="7"/>
      <c r="F10" s="7"/>
      <c r="G10" s="7"/>
      <c r="H10" s="7"/>
      <c r="I10" s="7"/>
    </row>
    <row r="11" ht="14.25">
      <c r="B11" s="47"/>
    </row>
    <row r="12" spans="2:9" s="48" customFormat="1" ht="29.25">
      <c r="B12" s="49" t="s">
        <v>156</v>
      </c>
      <c r="C12" s="50" t="s">
        <v>157</v>
      </c>
      <c r="D12" s="51"/>
      <c r="E12" s="49" t="s">
        <v>156</v>
      </c>
      <c r="F12" s="50" t="s">
        <v>86</v>
      </c>
      <c r="G12" s="51"/>
      <c r="H12" s="49" t="s">
        <v>156</v>
      </c>
      <c r="I12" s="50" t="s">
        <v>158</v>
      </c>
    </row>
    <row r="13" spans="2:9" ht="18.75">
      <c r="B13" s="52" t="s">
        <v>139</v>
      </c>
      <c r="C13" s="52">
        <v>1008.79</v>
      </c>
      <c r="D13" s="53"/>
      <c r="E13" s="52" t="s">
        <v>139</v>
      </c>
      <c r="F13" s="52">
        <v>1087.13</v>
      </c>
      <c r="G13" s="54"/>
      <c r="H13" s="52" t="s">
        <v>139</v>
      </c>
      <c r="I13" s="52">
        <v>20.99</v>
      </c>
    </row>
    <row r="14" spans="2:9" ht="18.75">
      <c r="B14" s="55" t="s">
        <v>91</v>
      </c>
      <c r="C14" s="52">
        <v>1064.33</v>
      </c>
      <c r="D14" s="53"/>
      <c r="E14" s="55" t="s">
        <v>91</v>
      </c>
      <c r="F14" s="52">
        <v>1137.23</v>
      </c>
      <c r="G14" s="54"/>
      <c r="H14" s="55" t="s">
        <v>91</v>
      </c>
      <c r="I14" s="52">
        <v>49.71</v>
      </c>
    </row>
    <row r="15" spans="2:9" ht="18.75">
      <c r="B15" s="55" t="s">
        <v>32</v>
      </c>
      <c r="C15" s="52">
        <v>1161.43</v>
      </c>
      <c r="D15" s="53"/>
      <c r="E15" s="55" t="s">
        <v>32</v>
      </c>
      <c r="F15" s="52">
        <v>1220.62</v>
      </c>
      <c r="G15" s="54"/>
      <c r="H15" s="55" t="s">
        <v>32</v>
      </c>
      <c r="I15" s="52">
        <v>2354.91</v>
      </c>
    </row>
    <row r="16" spans="2:9" ht="18.75">
      <c r="B16" s="55" t="s">
        <v>159</v>
      </c>
      <c r="C16" s="52">
        <v>1244.45</v>
      </c>
      <c r="D16" s="53"/>
      <c r="E16" s="55" t="s">
        <v>22</v>
      </c>
      <c r="F16" s="52">
        <v>1344.09</v>
      </c>
      <c r="G16" s="54"/>
      <c r="H16" s="55" t="s">
        <v>22</v>
      </c>
      <c r="I16" s="52">
        <v>2410.63</v>
      </c>
    </row>
    <row r="17" spans="2:9" ht="18.75">
      <c r="B17" s="55" t="s">
        <v>22</v>
      </c>
      <c r="C17" s="52">
        <v>1290.89</v>
      </c>
      <c r="D17" s="53"/>
      <c r="E17" s="55" t="s">
        <v>17</v>
      </c>
      <c r="F17" s="52">
        <v>1495.56</v>
      </c>
      <c r="G17" s="54"/>
      <c r="H17" s="55" t="s">
        <v>17</v>
      </c>
      <c r="I17" s="52">
        <v>2708.16</v>
      </c>
    </row>
    <row r="18" spans="2:9" ht="18.75">
      <c r="B18" s="55" t="s">
        <v>160</v>
      </c>
      <c r="C18" s="52">
        <v>1312.96</v>
      </c>
      <c r="D18" s="53"/>
      <c r="E18" s="55" t="s">
        <v>9</v>
      </c>
      <c r="F18" s="52">
        <v>1677.17</v>
      </c>
      <c r="G18" s="54"/>
      <c r="H18" s="55" t="s">
        <v>9</v>
      </c>
      <c r="I18" s="52">
        <v>2770.16</v>
      </c>
    </row>
    <row r="19" spans="2:9" ht="18.75">
      <c r="B19" s="55" t="s">
        <v>161</v>
      </c>
      <c r="C19" s="52">
        <v>1385.25</v>
      </c>
      <c r="D19" s="53"/>
      <c r="E19" s="55" t="s">
        <v>12</v>
      </c>
      <c r="F19" s="52">
        <v>1815.07</v>
      </c>
      <c r="G19" s="54"/>
      <c r="H19" s="55" t="s">
        <v>12</v>
      </c>
      <c r="I19" s="52">
        <v>3213.44</v>
      </c>
    </row>
    <row r="20" spans="2:9" ht="18.75">
      <c r="B20" s="55" t="s">
        <v>17</v>
      </c>
      <c r="C20" s="52">
        <v>1481.75</v>
      </c>
      <c r="D20" s="53"/>
      <c r="E20" s="55" t="s">
        <v>26</v>
      </c>
      <c r="F20" s="52">
        <v>1970.81</v>
      </c>
      <c r="G20" s="54"/>
      <c r="H20" s="55" t="s">
        <v>26</v>
      </c>
      <c r="I20" s="52">
        <v>3296.53</v>
      </c>
    </row>
    <row r="21" spans="2:9" ht="18.75">
      <c r="B21" s="55" t="s">
        <v>9</v>
      </c>
      <c r="C21" s="52">
        <v>1720.54</v>
      </c>
      <c r="D21" s="53"/>
      <c r="E21" s="55" t="s">
        <v>28</v>
      </c>
      <c r="F21" s="52">
        <v>2144.15</v>
      </c>
      <c r="G21" s="54"/>
      <c r="H21" s="55" t="s">
        <v>28</v>
      </c>
      <c r="I21" s="52">
        <v>3447.64</v>
      </c>
    </row>
    <row r="22" spans="2:9" ht="18.75">
      <c r="B22" s="55" t="s">
        <v>12</v>
      </c>
      <c r="C22" s="52">
        <v>2008.89</v>
      </c>
      <c r="D22" s="53"/>
      <c r="E22" s="55" t="s">
        <v>15</v>
      </c>
      <c r="F22" s="52">
        <v>2330.68</v>
      </c>
      <c r="G22" s="54"/>
      <c r="H22" s="55" t="s">
        <v>15</v>
      </c>
      <c r="I22" s="52">
        <v>3637.59</v>
      </c>
    </row>
    <row r="23" spans="2:9" ht="18.75">
      <c r="B23" s="55" t="s">
        <v>26</v>
      </c>
      <c r="C23" s="52">
        <v>2310.18</v>
      </c>
      <c r="D23" s="53"/>
      <c r="E23" s="54"/>
      <c r="F23" s="54"/>
      <c r="G23" s="54"/>
      <c r="H23" s="55" t="s">
        <v>48</v>
      </c>
      <c r="I23" s="52">
        <v>3838.94</v>
      </c>
    </row>
    <row r="24" spans="2:9" ht="18.75">
      <c r="B24" s="55" t="s">
        <v>28</v>
      </c>
      <c r="C24" s="52">
        <v>2354.91</v>
      </c>
      <c r="D24" s="53"/>
      <c r="E24" s="54"/>
      <c r="F24" s="54"/>
      <c r="G24" s="54"/>
      <c r="H24" s="55" t="s">
        <v>137</v>
      </c>
      <c r="I24" s="52">
        <v>4883.72</v>
      </c>
    </row>
    <row r="25" spans="2:9" ht="18.75">
      <c r="B25" s="55" t="s">
        <v>15</v>
      </c>
      <c r="C25" s="52">
        <v>2770.16</v>
      </c>
      <c r="D25" s="53"/>
      <c r="E25" s="54"/>
      <c r="F25" s="54"/>
      <c r="G25" s="54"/>
      <c r="H25" s="55" t="s">
        <v>162</v>
      </c>
      <c r="I25" s="52">
        <v>5127.91</v>
      </c>
    </row>
    <row r="26" spans="2:9" ht="18.75">
      <c r="B26" s="52" t="s">
        <v>48</v>
      </c>
      <c r="C26" s="52">
        <v>3268.26</v>
      </c>
      <c r="D26" s="53"/>
      <c r="E26" s="54"/>
      <c r="F26" s="54"/>
      <c r="G26" s="54"/>
      <c r="H26" s="55" t="s">
        <v>163</v>
      </c>
      <c r="I26" s="52">
        <v>5372.08</v>
      </c>
    </row>
    <row r="27" spans="2:9" ht="18.75">
      <c r="B27" s="55" t="s">
        <v>36</v>
      </c>
      <c r="C27" s="52">
        <v>4052.7</v>
      </c>
      <c r="D27" s="53"/>
      <c r="E27" s="54"/>
      <c r="F27" s="54"/>
      <c r="G27" s="54"/>
      <c r="H27" s="55" t="s">
        <v>36</v>
      </c>
      <c r="I27" s="52">
        <v>5794.89</v>
      </c>
    </row>
    <row r="28" spans="2:9" ht="18.75">
      <c r="B28" s="53"/>
      <c r="C28" s="54"/>
      <c r="D28" s="53"/>
      <c r="E28" s="54"/>
      <c r="F28" s="54"/>
      <c r="G28" s="54"/>
      <c r="H28" s="55" t="s">
        <v>164</v>
      </c>
      <c r="I28" s="52">
        <v>8692.32</v>
      </c>
    </row>
  </sheetData>
  <sheetProtection selectLockedCells="1" selectUnlockedCells="1"/>
  <mergeCells count="3">
    <mergeCell ref="B7:I7"/>
    <mergeCell ref="B8:I8"/>
    <mergeCell ref="B10:I10"/>
  </mergeCells>
  <printOptions horizontalCentered="1"/>
  <pageMargins left="0.39375" right="0.39375" top="0.49236111111111114" bottom="0.6590277777777778" header="0.5118055555555555" footer="0.49236111111111114"/>
  <pageSetup horizontalDpi="300" verticalDpi="300" orientation="landscape" paperSize="9"/>
  <headerFooter alignWithMargins="0"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J16"/>
  <sheetViews>
    <sheetView showGridLines="0" zoomScale="130" zoomScaleNormal="130" zoomScaleSheetLayoutView="110" workbookViewId="0" topLeftCell="A1">
      <selection activeCell="B7" sqref="B7"/>
    </sheetView>
  </sheetViews>
  <sheetFormatPr defaultColWidth="10.28125" defaultRowHeight="12.75"/>
  <cols>
    <col min="1" max="1" width="1.28515625" style="0" customWidth="1"/>
    <col min="2" max="2" width="47.57421875" style="28" customWidth="1"/>
    <col min="3" max="3" width="26.8515625" style="2" customWidth="1"/>
    <col min="4" max="4" width="20.28125" style="2" customWidth="1"/>
    <col min="5" max="244" width="11.57421875" style="1" customWidth="1"/>
    <col min="245" max="16384" width="11.00390625" style="0" customWidth="1"/>
  </cols>
  <sheetData>
    <row r="1" spans="2:244" ht="15.75">
      <c r="B1" s="29"/>
      <c r="C1" s="1"/>
      <c r="E1" s="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2:244" ht="15.75">
      <c r="B2" s="29"/>
      <c r="C2" s="1"/>
      <c r="E2" s="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2:244" ht="15.75">
      <c r="B3" s="29"/>
      <c r="C3" s="1"/>
      <c r="E3" s="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2:244" ht="15.75">
      <c r="B4" s="29"/>
      <c r="C4" s="1"/>
      <c r="E4" s="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2:244" ht="15.75">
      <c r="B5" s="29"/>
      <c r="C5" s="1"/>
      <c r="E5" s="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2:244" ht="9.75" customHeight="1">
      <c r="B6" s="29"/>
      <c r="C6" s="1"/>
      <c r="E6" s="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2:4" ht="18.75">
      <c r="B7" s="9" t="s">
        <v>165</v>
      </c>
      <c r="C7" s="9"/>
      <c r="D7" s="9"/>
    </row>
    <row r="8" s="1" customFormat="1" ht="7.5" customHeight="1">
      <c r="B8" s="56"/>
    </row>
    <row r="9" spans="2:4" ht="15.75">
      <c r="B9" s="7">
        <f>Técnicos!B9</f>
        <v>0</v>
      </c>
      <c r="C9" s="7"/>
      <c r="D9" s="7"/>
    </row>
    <row r="10" s="1" customFormat="1" ht="16.5">
      <c r="B10" s="57"/>
    </row>
    <row r="11" spans="2:4" ht="21" customHeight="1">
      <c r="B11" s="58" t="s">
        <v>2</v>
      </c>
      <c r="C11" s="58"/>
      <c r="D11" s="58"/>
    </row>
    <row r="12" spans="2:4" ht="15.75">
      <c r="B12" s="59" t="s">
        <v>3</v>
      </c>
      <c r="C12" s="59" t="s">
        <v>166</v>
      </c>
      <c r="D12" s="59" t="s">
        <v>167</v>
      </c>
    </row>
    <row r="13" spans="2:4" ht="15.75">
      <c r="B13" s="60" t="s">
        <v>168</v>
      </c>
      <c r="C13" s="60" t="s">
        <v>169</v>
      </c>
      <c r="D13" s="61">
        <v>3637.59</v>
      </c>
    </row>
    <row r="14" spans="2:4" ht="15.75">
      <c r="B14" s="60" t="s">
        <v>170</v>
      </c>
      <c r="C14" s="60" t="s">
        <v>171</v>
      </c>
      <c r="D14" s="61">
        <v>5794.89</v>
      </c>
    </row>
    <row r="15" s="1" customFormat="1" ht="16.5">
      <c r="B15" s="57"/>
    </row>
    <row r="16" spans="2:4" ht="15.75">
      <c r="B16" s="62" t="s">
        <v>172</v>
      </c>
      <c r="C16" s="62"/>
      <c r="D16" s="62"/>
    </row>
  </sheetData>
  <sheetProtection selectLockedCells="1" selectUnlockedCells="1"/>
  <mergeCells count="4">
    <mergeCell ref="B7:D7"/>
    <mergeCell ref="B9:D9"/>
    <mergeCell ref="B11:D11"/>
    <mergeCell ref="B16:D16"/>
  </mergeCells>
  <printOptions horizontalCentered="1"/>
  <pageMargins left="0.39375" right="0.39375" top="0.2951388888888889" bottom="0.4340277777777778" header="0.5118055555555555" footer="0.2951388888888889"/>
  <pageSetup horizontalDpi="300" verticalDpi="300" orientation="portrait" paperSize="9"/>
  <headerFooter alignWithMargins="0"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Z16"/>
  <sheetViews>
    <sheetView showGridLines="0" zoomScale="130" zoomScaleNormal="130" zoomScaleSheetLayoutView="110" workbookViewId="0" topLeftCell="A1">
      <selection activeCell="B11" sqref="B11"/>
    </sheetView>
  </sheetViews>
  <sheetFormatPr defaultColWidth="10.28125" defaultRowHeight="12.75"/>
  <cols>
    <col min="1" max="1" width="1.28515625" style="0" customWidth="1"/>
    <col min="2" max="2" width="68.00390625" style="28" customWidth="1"/>
    <col min="3" max="3" width="14.7109375" style="2" customWidth="1"/>
    <col min="4" max="4" width="12.140625" style="2" customWidth="1"/>
    <col min="5" max="178" width="11.57421875" style="1" customWidth="1"/>
    <col min="179" max="16384" width="12.00390625" style="0" customWidth="1"/>
  </cols>
  <sheetData>
    <row r="1" spans="2:178" ht="15.75">
      <c r="B1" s="29"/>
      <c r="C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2:178" ht="15.75">
      <c r="B2" s="29"/>
      <c r="C2" s="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2:178" ht="15.75">
      <c r="B3" s="29"/>
      <c r="C3" s="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</row>
    <row r="4" spans="2:178" ht="15.75">
      <c r="B4" s="29"/>
      <c r="C4" s="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2:178" ht="15.75">
      <c r="B5" s="29"/>
      <c r="C5" s="1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2:178" ht="9.75" customHeight="1">
      <c r="B6" s="29"/>
      <c r="C6" s="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2:4" ht="18.75">
      <c r="B7" s="63" t="s">
        <v>173</v>
      </c>
      <c r="C7" s="63"/>
      <c r="D7" s="63"/>
    </row>
    <row r="8" ht="7.5" customHeight="1">
      <c r="B8" s="64"/>
    </row>
    <row r="9" spans="2:4" ht="15.75">
      <c r="B9" s="7">
        <f>Técnicos!B9</f>
        <v>0</v>
      </c>
      <c r="C9" s="7"/>
      <c r="D9" s="7"/>
    </row>
    <row r="10" ht="8.25" customHeight="1">
      <c r="B10" s="31"/>
    </row>
    <row r="11" spans="2:182" ht="18.75">
      <c r="B11" s="32" t="s">
        <v>174</v>
      </c>
      <c r="C11" s="32"/>
      <c r="D11" s="32"/>
      <c r="FW11" s="1"/>
      <c r="FX11" s="1"/>
      <c r="FY11" s="1"/>
      <c r="FZ11" s="1"/>
    </row>
    <row r="12" spans="2:4" ht="8.25" customHeight="1">
      <c r="B12" s="65"/>
      <c r="D12" s="1"/>
    </row>
    <row r="13" spans="2:4" s="11" customFormat="1" ht="24.75" customHeight="1">
      <c r="B13" s="14" t="s">
        <v>3</v>
      </c>
      <c r="C13" s="13" t="s">
        <v>175</v>
      </c>
      <c r="D13" s="15" t="s">
        <v>7</v>
      </c>
    </row>
    <row r="14" spans="2:4" ht="12.75" customHeight="1">
      <c r="B14" s="66" t="s">
        <v>176</v>
      </c>
      <c r="C14" s="61">
        <v>6081.02</v>
      </c>
      <c r="D14" s="24" t="s">
        <v>10</v>
      </c>
    </row>
    <row r="15" spans="2:4" ht="12.75" customHeight="1">
      <c r="B15" s="66" t="s">
        <v>177</v>
      </c>
      <c r="C15" s="61">
        <v>3637.59</v>
      </c>
      <c r="D15" s="24" t="s">
        <v>10</v>
      </c>
    </row>
    <row r="16" spans="2:4" ht="12.75" customHeight="1">
      <c r="B16" s="66" t="s">
        <v>178</v>
      </c>
      <c r="C16" s="61">
        <v>3637.59</v>
      </c>
      <c r="D16" s="24" t="s">
        <v>10</v>
      </c>
    </row>
  </sheetData>
  <sheetProtection selectLockedCells="1" selectUnlockedCells="1"/>
  <mergeCells count="3">
    <mergeCell ref="B7:D7"/>
    <mergeCell ref="B9:D9"/>
    <mergeCell ref="B11:D11"/>
  </mergeCells>
  <printOptions horizontalCentered="1"/>
  <pageMargins left="0.39375" right="0.39375" top="0.2951388888888889" bottom="0.4340277777777778" header="0.5118055555555555" footer="0.2951388888888889"/>
  <pageSetup horizontalDpi="300" verticalDpi="300" orientation="portrait" paperSize="9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2014-06-05T11:48:54Z</cp:lastPrinted>
  <dcterms:created xsi:type="dcterms:W3CDTF">2009-06-04T11:34:59Z</dcterms:created>
  <dcterms:modified xsi:type="dcterms:W3CDTF">2017-12-08T18:18:46Z</dcterms:modified>
  <cp:category/>
  <cp:version/>
  <cp:contentType/>
  <cp:contentStatus/>
  <cp:revision>222</cp:revision>
</cp:coreProperties>
</file>